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itsina_ep\Desktop\2019\2019год\СБР\"/>
    </mc:Choice>
  </mc:AlternateContent>
  <bookViews>
    <workbookView xWindow="0" yWindow="0" windowWidth="21570" windowHeight="9735"/>
  </bookViews>
  <sheets>
    <sheet name="Сводная бюджетная роспись на оч" sheetId="2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87" i="2" l="1"/>
  <c r="AE87" i="2"/>
  <c r="AD87" i="2"/>
  <c r="AF432" i="2"/>
  <c r="AE432" i="2"/>
  <c r="AD432" i="2"/>
  <c r="AF425" i="2"/>
  <c r="AF424" i="2" s="1"/>
  <c r="AE425" i="2"/>
  <c r="AE424" i="2" s="1"/>
  <c r="AF430" i="2"/>
  <c r="AE430" i="2"/>
  <c r="AD430" i="2"/>
  <c r="AF428" i="2"/>
  <c r="AE428" i="2"/>
  <c r="AD428" i="2"/>
  <c r="AD425" i="2"/>
  <c r="AD424" i="2" s="1"/>
  <c r="AF419" i="2"/>
  <c r="AF418" i="2" s="1"/>
  <c r="AE419" i="2"/>
  <c r="AE418" i="2" s="1"/>
  <c r="AF414" i="2"/>
  <c r="AF409" i="2" s="1"/>
  <c r="AE414" i="2"/>
  <c r="AE409" i="2" s="1"/>
  <c r="AD416" i="2"/>
  <c r="AD415" i="2" s="1"/>
  <c r="AD414" i="2" s="1"/>
  <c r="AD409" i="2" s="1"/>
  <c r="AF407" i="2"/>
  <c r="AE407" i="2"/>
  <c r="AE406" i="2" s="1"/>
  <c r="AE405" i="2" s="1"/>
  <c r="AE404" i="2" s="1"/>
  <c r="AF404" i="2"/>
  <c r="AD407" i="2"/>
  <c r="AD406" i="2" s="1"/>
  <c r="AD405" i="2" s="1"/>
  <c r="AD404" i="2" s="1"/>
  <c r="AD399" i="2"/>
  <c r="AD398" i="2" s="1"/>
  <c r="AF402" i="2"/>
  <c r="AF401" i="2" s="1"/>
  <c r="AE402" i="2"/>
  <c r="AE401" i="2" s="1"/>
  <c r="AD402" i="2"/>
  <c r="AD401" i="2" s="1"/>
  <c r="AF395" i="2"/>
  <c r="AF394" i="2" s="1"/>
  <c r="AE395" i="2"/>
  <c r="AE394" i="2" s="1"/>
  <c r="AD395" i="2"/>
  <c r="AD394" i="2" s="1"/>
  <c r="AF392" i="2"/>
  <c r="AF391" i="2" s="1"/>
  <c r="AE392" i="2"/>
  <c r="AE391" i="2" s="1"/>
  <c r="AD392" i="2"/>
  <c r="AD391" i="2" s="1"/>
  <c r="AF387" i="2"/>
  <c r="AF386" i="2" s="1"/>
  <c r="AE387" i="2"/>
  <c r="AE386" i="2" s="1"/>
  <c r="AD387" i="2"/>
  <c r="AD386" i="2" s="1"/>
  <c r="AD384" i="2"/>
  <c r="AD383" i="2" s="1"/>
  <c r="AF378" i="2"/>
  <c r="AF377" i="2" s="1"/>
  <c r="AE378" i="2"/>
  <c r="AE377" i="2" s="1"/>
  <c r="AD378" i="2"/>
  <c r="AD377" i="2" s="1"/>
  <c r="AF374" i="2"/>
  <c r="AE374" i="2"/>
  <c r="AD374" i="2"/>
  <c r="AF372" i="2"/>
  <c r="AE372" i="2"/>
  <c r="AD372" i="2"/>
  <c r="AF365" i="2"/>
  <c r="AF364" i="2" s="1"/>
  <c r="AE365" i="2"/>
  <c r="AE364" i="2" s="1"/>
  <c r="AD365" i="2"/>
  <c r="AD364" i="2" s="1"/>
  <c r="AF368" i="2"/>
  <c r="AF367" i="2" s="1"/>
  <c r="AE368" i="2"/>
  <c r="AE367" i="2" s="1"/>
  <c r="AD368" i="2"/>
  <c r="AD367" i="2" s="1"/>
  <c r="AF362" i="2"/>
  <c r="AF361" i="2" s="1"/>
  <c r="AE362" i="2"/>
  <c r="AE361" i="2" s="1"/>
  <c r="AD362" i="2"/>
  <c r="AD361" i="2" s="1"/>
  <c r="AF358" i="2"/>
  <c r="AF357" i="2" s="1"/>
  <c r="AE358" i="2"/>
  <c r="AE357" i="2" s="1"/>
  <c r="AD358" i="2"/>
  <c r="AD357" i="2" s="1"/>
  <c r="AF355" i="2"/>
  <c r="AF354" i="2" s="1"/>
  <c r="AE355" i="2"/>
  <c r="AE354" i="2" s="1"/>
  <c r="AD355" i="2"/>
  <c r="AD354" i="2" s="1"/>
  <c r="AF351" i="2"/>
  <c r="AF350" i="2" s="1"/>
  <c r="AF349" i="2" s="1"/>
  <c r="AE351" i="2"/>
  <c r="AE350" i="2" s="1"/>
  <c r="AE349" i="2" s="1"/>
  <c r="AD351" i="2"/>
  <c r="AD350" i="2" s="1"/>
  <c r="AD349" i="2" s="1"/>
  <c r="AD344" i="2"/>
  <c r="AF344" i="2"/>
  <c r="AE344" i="2"/>
  <c r="AF342" i="2"/>
  <c r="AE342" i="2"/>
  <c r="AD342" i="2"/>
  <c r="AF339" i="2"/>
  <c r="AF338" i="2" s="1"/>
  <c r="AE339" i="2"/>
  <c r="AE338" i="2" s="1"/>
  <c r="AD339" i="2"/>
  <c r="AD338" i="2" s="1"/>
  <c r="AF336" i="2"/>
  <c r="AF335" i="2" s="1"/>
  <c r="AE336" i="2"/>
  <c r="AE335" i="2" s="1"/>
  <c r="AD336" i="2"/>
  <c r="AD335" i="2" s="1"/>
  <c r="AD427" i="2" l="1"/>
  <c r="AE427" i="2"/>
  <c r="AE423" i="2" s="1"/>
  <c r="AE422" i="2" s="1"/>
  <c r="AE421" i="2" s="1"/>
  <c r="AF427" i="2"/>
  <c r="AF423" i="2"/>
  <c r="AF422" i="2" s="1"/>
  <c r="AF421" i="2" s="1"/>
  <c r="AD423" i="2"/>
  <c r="AD422" i="2" s="1"/>
  <c r="AD421" i="2" s="1"/>
  <c r="AE376" i="2"/>
  <c r="AD397" i="2"/>
  <c r="AD390" i="2"/>
  <c r="AD376" i="2"/>
  <c r="AF390" i="2"/>
  <c r="AF389" i="2" s="1"/>
  <c r="AE390" i="2"/>
  <c r="AE389" i="2" s="1"/>
  <c r="AF376" i="2"/>
  <c r="AE371" i="2"/>
  <c r="AE370" i="2" s="1"/>
  <c r="AF371" i="2"/>
  <c r="AF370" i="2" s="1"/>
  <c r="AD371" i="2"/>
  <c r="AD370" i="2" s="1"/>
  <c r="AF360" i="2"/>
  <c r="AD341" i="2"/>
  <c r="AF341" i="2"/>
  <c r="AD360" i="2"/>
  <c r="AE360" i="2"/>
  <c r="AD353" i="2"/>
  <c r="AE353" i="2"/>
  <c r="AF353" i="2"/>
  <c r="AE341" i="2"/>
  <c r="AF333" i="2"/>
  <c r="AF330" i="2" s="1"/>
  <c r="AE333" i="2"/>
  <c r="AE330" i="2" s="1"/>
  <c r="AF331" i="2"/>
  <c r="AE331" i="2"/>
  <c r="AD331" i="2"/>
  <c r="AD330" i="2" s="1"/>
  <c r="AF328" i="2"/>
  <c r="AF327" i="2" s="1"/>
  <c r="AE328" i="2"/>
  <c r="AE327" i="2" s="1"/>
  <c r="AD328" i="2"/>
  <c r="AD327" i="2" s="1"/>
  <c r="AF322" i="2"/>
  <c r="AE322" i="2"/>
  <c r="AD325" i="2"/>
  <c r="AD323" i="2"/>
  <c r="AD389" i="2" l="1"/>
  <c r="AE348" i="2"/>
  <c r="AF348" i="2"/>
  <c r="AD322" i="2"/>
  <c r="AD321" i="2" s="1"/>
  <c r="AD320" i="2" s="1"/>
  <c r="AE321" i="2"/>
  <c r="AE320" i="2" s="1"/>
  <c r="AF321" i="2"/>
  <c r="AF320" i="2" s="1"/>
  <c r="AD318" i="2"/>
  <c r="AF318" i="2"/>
  <c r="AF317" i="2" s="1"/>
  <c r="AE318" i="2"/>
  <c r="AE317" i="2" s="1"/>
  <c r="AF315" i="2"/>
  <c r="AE315" i="2"/>
  <c r="AD315" i="2"/>
  <c r="AF313" i="2"/>
  <c r="AE313" i="2"/>
  <c r="AD313" i="2"/>
  <c r="AF311" i="2"/>
  <c r="AE311" i="2"/>
  <c r="AD311" i="2"/>
  <c r="AF308" i="2"/>
  <c r="AE308" i="2"/>
  <c r="AD308" i="2"/>
  <c r="AF306" i="2"/>
  <c r="AE306" i="2"/>
  <c r="AD306" i="2"/>
  <c r="AF304" i="2"/>
  <c r="AE304" i="2"/>
  <c r="AD304" i="2"/>
  <c r="AF302" i="2"/>
  <c r="AE302" i="2"/>
  <c r="AD302" i="2"/>
  <c r="AF296" i="2"/>
  <c r="AF295" i="2" s="1"/>
  <c r="AE296" i="2"/>
  <c r="AE295" i="2" s="1"/>
  <c r="AD296" i="2"/>
  <c r="AD295" i="2" s="1"/>
  <c r="AF293" i="2"/>
  <c r="AF292" i="2" s="1"/>
  <c r="AE293" i="2"/>
  <c r="AE292" i="2" s="1"/>
  <c r="AD293" i="2"/>
  <c r="AD292" i="2" s="1"/>
  <c r="AF276" i="2"/>
  <c r="AF275" i="2" s="1"/>
  <c r="AE276" i="2"/>
  <c r="AE275" i="2" s="1"/>
  <c r="AD276" i="2"/>
  <c r="AD275" i="2" s="1"/>
  <c r="AF263" i="2"/>
  <c r="AF262" i="2" s="1"/>
  <c r="AE263" i="2"/>
  <c r="AE262" i="2" s="1"/>
  <c r="AF289" i="2"/>
  <c r="AE289" i="2"/>
  <c r="AF287" i="2"/>
  <c r="AE287" i="2"/>
  <c r="AF285" i="2"/>
  <c r="AE285" i="2"/>
  <c r="AD285" i="2"/>
  <c r="AD287" i="2"/>
  <c r="AD289" i="2"/>
  <c r="AF265" i="2"/>
  <c r="AE265" i="2"/>
  <c r="AD279" i="2"/>
  <c r="AD278" i="2" s="1"/>
  <c r="AD273" i="2"/>
  <c r="AD271" i="2"/>
  <c r="AD269" i="2"/>
  <c r="AE250" i="2"/>
  <c r="AF284" i="2" l="1"/>
  <c r="AF261" i="2" s="1"/>
  <c r="AD284" i="2"/>
  <c r="AF301" i="2"/>
  <c r="AF310" i="2"/>
  <c r="AE284" i="2"/>
  <c r="AE261" i="2" s="1"/>
  <c r="AD301" i="2"/>
  <c r="AD310" i="2"/>
  <c r="AE301" i="2"/>
  <c r="AD268" i="2"/>
  <c r="AE310" i="2"/>
  <c r="AD263" i="2"/>
  <c r="AD262" i="2" s="1"/>
  <c r="AD266" i="2"/>
  <c r="AD265" i="2" s="1"/>
  <c r="AF259" i="2"/>
  <c r="AE259" i="2"/>
  <c r="AF257" i="2"/>
  <c r="AE257" i="2"/>
  <c r="AF255" i="2"/>
  <c r="AE255" i="2"/>
  <c r="AD255" i="2"/>
  <c r="AD257" i="2"/>
  <c r="AD259" i="2"/>
  <c r="AF252" i="2"/>
  <c r="AE252" i="2"/>
  <c r="AD252" i="2"/>
  <c r="AD250" i="2"/>
  <c r="AF248" i="2"/>
  <c r="AE248" i="2"/>
  <c r="AF246" i="2"/>
  <c r="AE246" i="2"/>
  <c r="AD248" i="2"/>
  <c r="AD246" i="2"/>
  <c r="AF240" i="2"/>
  <c r="AF239" i="2" s="1"/>
  <c r="AE240" i="2"/>
  <c r="AE239" i="2" s="1"/>
  <c r="AD240" i="2"/>
  <c r="AD239" i="2" s="1"/>
  <c r="AF237" i="2"/>
  <c r="AF236" i="2" s="1"/>
  <c r="AE237" i="2"/>
  <c r="AE236" i="2" s="1"/>
  <c r="AD237" i="2"/>
  <c r="AD236" i="2" s="1"/>
  <c r="AD261" i="2" l="1"/>
  <c r="AE291" i="2"/>
  <c r="AF291" i="2"/>
  <c r="AD291" i="2"/>
  <c r="AE245" i="2"/>
  <c r="AF254" i="2"/>
  <c r="AF245" i="2"/>
  <c r="AD245" i="2"/>
  <c r="AD254" i="2"/>
  <c r="AE254" i="2"/>
  <c r="AF234" i="2"/>
  <c r="AF233" i="2" s="1"/>
  <c r="AE234" i="2"/>
  <c r="AE233" i="2" s="1"/>
  <c r="AD234" i="2"/>
  <c r="AD233" i="2" s="1"/>
  <c r="AF230" i="2"/>
  <c r="AF229" i="2" s="1"/>
  <c r="AE230" i="2"/>
  <c r="AE229" i="2" s="1"/>
  <c r="AF227" i="2"/>
  <c r="AF226" i="2" s="1"/>
  <c r="AE227" i="2"/>
  <c r="AE226" i="2" s="1"/>
  <c r="AD227" i="2"/>
  <c r="AD226" i="2" s="1"/>
  <c r="AF218" i="2"/>
  <c r="AF217" i="2" s="1"/>
  <c r="AE218" i="2"/>
  <c r="AE217" i="2" s="1"/>
  <c r="AD217" i="2"/>
  <c r="AF224" i="2"/>
  <c r="AF223" i="2" s="1"/>
  <c r="AE224" i="2"/>
  <c r="AE223" i="2" s="1"/>
  <c r="AD224" i="2"/>
  <c r="AD223" i="2" s="1"/>
  <c r="AF221" i="2"/>
  <c r="AF220" i="2" s="1"/>
  <c r="AE221" i="2"/>
  <c r="AE220" i="2" s="1"/>
  <c r="AD221" i="2"/>
  <c r="AD220" i="2" s="1"/>
  <c r="AF214" i="2"/>
  <c r="AE214" i="2"/>
  <c r="AD215" i="2"/>
  <c r="AD214" i="2" s="1"/>
  <c r="AF204" i="2"/>
  <c r="AF203" i="2" s="1"/>
  <c r="AE204" i="2"/>
  <c r="AE203" i="2" s="1"/>
  <c r="AD204" i="2"/>
  <c r="AD203" i="2" s="1"/>
  <c r="AF209" i="2"/>
  <c r="AE209" i="2"/>
  <c r="AF207" i="2"/>
  <c r="AE207" i="2"/>
  <c r="AD207" i="2"/>
  <c r="AD209" i="2"/>
  <c r="AD211" i="2"/>
  <c r="AF211" i="2"/>
  <c r="AE211" i="2"/>
  <c r="AF201" i="2"/>
  <c r="AE201" i="2"/>
  <c r="AF199" i="2"/>
  <c r="AE199" i="2"/>
  <c r="AF197" i="2"/>
  <c r="AE197" i="2"/>
  <c r="AD197" i="2"/>
  <c r="AD199" i="2"/>
  <c r="AD201" i="2"/>
  <c r="AF192" i="2"/>
  <c r="AF191" i="2" s="1"/>
  <c r="AF190" i="2" s="1"/>
  <c r="AE192" i="2"/>
  <c r="AE191" i="2" s="1"/>
  <c r="AE190" i="2" s="1"/>
  <c r="AD192" i="2"/>
  <c r="AF185" i="2"/>
  <c r="AF184" i="2" s="1"/>
  <c r="AE185" i="2"/>
  <c r="AE184" i="2" s="1"/>
  <c r="AD185" i="2"/>
  <c r="AD184" i="2" s="1"/>
  <c r="AF188" i="2"/>
  <c r="AF187" i="2" s="1"/>
  <c r="AD188" i="2"/>
  <c r="AD187" i="2" s="1"/>
  <c r="AE188" i="2"/>
  <c r="AE187" i="2" s="1"/>
  <c r="AF181" i="2"/>
  <c r="AF180" i="2" s="1"/>
  <c r="AE181" i="2"/>
  <c r="AE180" i="2" s="1"/>
  <c r="AD181" i="2"/>
  <c r="AD180" i="2" s="1"/>
  <c r="AF232" i="2" l="1"/>
  <c r="AD232" i="2"/>
  <c r="AE232" i="2"/>
  <c r="AD196" i="2"/>
  <c r="AF213" i="2"/>
  <c r="AF183" i="2"/>
  <c r="AE206" i="2"/>
  <c r="AE213" i="2"/>
  <c r="AF206" i="2"/>
  <c r="AD183" i="2"/>
  <c r="AD206" i="2"/>
  <c r="AF196" i="2"/>
  <c r="AE196" i="2"/>
  <c r="AE183" i="2"/>
  <c r="AF176" i="2"/>
  <c r="AE176" i="2"/>
  <c r="AD178" i="2"/>
  <c r="AD177" i="2" s="1"/>
  <c r="AD176" i="2" s="1"/>
  <c r="AD167" i="2"/>
  <c r="AD166" i="2" s="1"/>
  <c r="AF174" i="2"/>
  <c r="AF173" i="2" s="1"/>
  <c r="AD174" i="2"/>
  <c r="AD173" i="2" s="1"/>
  <c r="AE174" i="2"/>
  <c r="AE173" i="2" s="1"/>
  <c r="AF171" i="2"/>
  <c r="AF170" i="2" s="1"/>
  <c r="AE171" i="2"/>
  <c r="AE170" i="2" s="1"/>
  <c r="AD171" i="2"/>
  <c r="AD170" i="2" s="1"/>
  <c r="AF164" i="2"/>
  <c r="AF163" i="2" s="1"/>
  <c r="AE164" i="2"/>
  <c r="AE163" i="2" s="1"/>
  <c r="AD164" i="2"/>
  <c r="AD163" i="2" s="1"/>
  <c r="AF161" i="2"/>
  <c r="AF160" i="2" s="1"/>
  <c r="AE161" i="2"/>
  <c r="AE160" i="2" s="1"/>
  <c r="AD161" i="2"/>
  <c r="AD160" i="2" s="1"/>
  <c r="AF156" i="2"/>
  <c r="AE156" i="2"/>
  <c r="AF154" i="2"/>
  <c r="AE154" i="2"/>
  <c r="AF152" i="2"/>
  <c r="AE152" i="2"/>
  <c r="AD152" i="2"/>
  <c r="AD154" i="2"/>
  <c r="AD156" i="2"/>
  <c r="AF147" i="2"/>
  <c r="AE147" i="2"/>
  <c r="AD147" i="2"/>
  <c r="AE149" i="2"/>
  <c r="AF149" i="2"/>
  <c r="AD149" i="2"/>
  <c r="AF143" i="2"/>
  <c r="AF142" i="2" s="1"/>
  <c r="AF141" i="2" s="1"/>
  <c r="AE143" i="2"/>
  <c r="AE142" i="2" s="1"/>
  <c r="AE141" i="2" s="1"/>
  <c r="AD143" i="2"/>
  <c r="AD142" i="2" s="1"/>
  <c r="AD141" i="2" s="1"/>
  <c r="AF139" i="2"/>
  <c r="AF138" i="2" s="1"/>
  <c r="AE139" i="2"/>
  <c r="AE138" i="2" s="1"/>
  <c r="AD139" i="2"/>
  <c r="AD138" i="2" s="1"/>
  <c r="AF134" i="2"/>
  <c r="AF133" i="2" s="1"/>
  <c r="AE134" i="2"/>
  <c r="AE133" i="2" s="1"/>
  <c r="AD134" i="2"/>
  <c r="AD136" i="2"/>
  <c r="AF130" i="2"/>
  <c r="AF129" i="2" s="1"/>
  <c r="AF128" i="2" s="1"/>
  <c r="AE130" i="2"/>
  <c r="AE129" i="2" s="1"/>
  <c r="AE128" i="2" s="1"/>
  <c r="AD130" i="2"/>
  <c r="AD129" i="2" s="1"/>
  <c r="AD128" i="2" s="1"/>
  <c r="AF126" i="2"/>
  <c r="AF125" i="2" s="1"/>
  <c r="AF124" i="2" s="1"/>
  <c r="AE126" i="2"/>
  <c r="AE125" i="2" s="1"/>
  <c r="AE124" i="2" s="1"/>
  <c r="AD126" i="2"/>
  <c r="AD125" i="2" s="1"/>
  <c r="AD124" i="2" s="1"/>
  <c r="AF122" i="2"/>
  <c r="AF121" i="2" s="1"/>
  <c r="AF120" i="2" s="1"/>
  <c r="AE122" i="2"/>
  <c r="AE121" i="2" s="1"/>
  <c r="AE120" i="2" s="1"/>
  <c r="AD122" i="2"/>
  <c r="AD121" i="2" s="1"/>
  <c r="AD120" i="2" s="1"/>
  <c r="AF113" i="2"/>
  <c r="AF112" i="2" s="1"/>
  <c r="AE113" i="2"/>
  <c r="AE112" i="2" s="1"/>
  <c r="AD113" i="2"/>
  <c r="AD112" i="2" s="1"/>
  <c r="AF109" i="2"/>
  <c r="AE109" i="2"/>
  <c r="AD109" i="2"/>
  <c r="AF100" i="2"/>
  <c r="AE100" i="2"/>
  <c r="AF98" i="2"/>
  <c r="AE98" i="2"/>
  <c r="AF96" i="2"/>
  <c r="AE96" i="2"/>
  <c r="AD96" i="2"/>
  <c r="AD100" i="2"/>
  <c r="AD98" i="2"/>
  <c r="AF90" i="2"/>
  <c r="AE90" i="2"/>
  <c r="AD93" i="2"/>
  <c r="AD91" i="2"/>
  <c r="AD82" i="2"/>
  <c r="AD81" i="2" s="1"/>
  <c r="AF78" i="2"/>
  <c r="AF77" i="2" s="1"/>
  <c r="AF76" i="2" s="1"/>
  <c r="AE78" i="2"/>
  <c r="AE77" i="2" s="1"/>
  <c r="AE76" i="2" s="1"/>
  <c r="AF74" i="2"/>
  <c r="AE74" i="2"/>
  <c r="AD74" i="2"/>
  <c r="AD78" i="2"/>
  <c r="AD77" i="2" s="1"/>
  <c r="AD76" i="2" s="1"/>
  <c r="AE62" i="2"/>
  <c r="AF62" i="2"/>
  <c r="AD62" i="2"/>
  <c r="AF64" i="2"/>
  <c r="AE64" i="2"/>
  <c r="AD64" i="2"/>
  <c r="AF55" i="2"/>
  <c r="AE55" i="2"/>
  <c r="AD55" i="2"/>
  <c r="AF57" i="2"/>
  <c r="AE57" i="2"/>
  <c r="AD57" i="2"/>
  <c r="AF59" i="2"/>
  <c r="AE59" i="2"/>
  <c r="AD59" i="2"/>
  <c r="AD38" i="2"/>
  <c r="AD40" i="2"/>
  <c r="AF33" i="2"/>
  <c r="AE33" i="2"/>
  <c r="AD33" i="2"/>
  <c r="AF35" i="2"/>
  <c r="AE35" i="2"/>
  <c r="AD35" i="2"/>
  <c r="AF26" i="2"/>
  <c r="AE26" i="2"/>
  <c r="AD26" i="2"/>
  <c r="AF28" i="2"/>
  <c r="AE28" i="2"/>
  <c r="AD28" i="2"/>
  <c r="AD30" i="2"/>
  <c r="AF22" i="2"/>
  <c r="AF21" i="2" s="1"/>
  <c r="AF20" i="2" s="1"/>
  <c r="AE22" i="2"/>
  <c r="AE21" i="2" s="1"/>
  <c r="AE20" i="2" s="1"/>
  <c r="AD22" i="2"/>
  <c r="AD21" i="2" s="1"/>
  <c r="AD20" i="2" s="1"/>
  <c r="AD195" i="2" l="1"/>
  <c r="AF195" i="2"/>
  <c r="AF194" i="2" s="1"/>
  <c r="AE195" i="2"/>
  <c r="AE194" i="2" s="1"/>
  <c r="AF146" i="2"/>
  <c r="AD159" i="2"/>
  <c r="AF169" i="2"/>
  <c r="AF159" i="2"/>
  <c r="AE159" i="2"/>
  <c r="AD169" i="2"/>
  <c r="AE169" i="2"/>
  <c r="AD146" i="2"/>
  <c r="AD151" i="2"/>
  <c r="AE151" i="2"/>
  <c r="AF151" i="2"/>
  <c r="AE146" i="2"/>
  <c r="AE132" i="2"/>
  <c r="AF132" i="2"/>
  <c r="AD133" i="2"/>
  <c r="AD132" i="2" s="1"/>
  <c r="AD95" i="2"/>
  <c r="AF108" i="2"/>
  <c r="AF107" i="2" s="1"/>
  <c r="AD90" i="2"/>
  <c r="AE108" i="2"/>
  <c r="AE107" i="2" s="1"/>
  <c r="AD108" i="2"/>
  <c r="AD107" i="2" s="1"/>
  <c r="AF95" i="2"/>
  <c r="AF80" i="2" s="1"/>
  <c r="AF61" i="2"/>
  <c r="AE95" i="2"/>
  <c r="AE80" i="2" s="1"/>
  <c r="AD61" i="2"/>
  <c r="AE61" i="2"/>
  <c r="AD54" i="2"/>
  <c r="AF25" i="2"/>
  <c r="AD32" i="2"/>
  <c r="AE25" i="2"/>
  <c r="AE32" i="2"/>
  <c r="AF54" i="2"/>
  <c r="AE54" i="2"/>
  <c r="AD37" i="2"/>
  <c r="AD25" i="2"/>
  <c r="AF32" i="2"/>
  <c r="AD80" i="2" l="1"/>
  <c r="AF24" i="2"/>
  <c r="AF19" i="2" s="1"/>
  <c r="AD24" i="2"/>
  <c r="AE24" i="2"/>
  <c r="AE19" i="2" s="1"/>
  <c r="AF158" i="2"/>
  <c r="AF145" i="2"/>
  <c r="AF119" i="2" s="1"/>
  <c r="AD158" i="2"/>
  <c r="AE158" i="2"/>
  <c r="AD145" i="2"/>
  <c r="AD119" i="2" s="1"/>
  <c r="AE145" i="2"/>
  <c r="AE119" i="2" s="1"/>
  <c r="AD348" i="2"/>
  <c r="AD230" i="2"/>
  <c r="AD229" i="2" s="1"/>
  <c r="AE18" i="2" l="1"/>
  <c r="AD19" i="2"/>
  <c r="AF18" i="2"/>
  <c r="AD213" i="2"/>
  <c r="AD194" i="2" s="1"/>
  <c r="AD191" i="2"/>
  <c r="AD190" i="2" s="1"/>
  <c r="AD18" i="2" l="1"/>
</calcChain>
</file>

<file path=xl/sharedStrings.xml><?xml version="1.0" encoding="utf-8"?>
<sst xmlns="http://schemas.openxmlformats.org/spreadsheetml/2006/main" count="1094" uniqueCount="347">
  <si>
    <t>(расшифровка подписи)</t>
  </si>
  <si>
    <t xml:space="preserve">Е.П.Грицина </t>
  </si>
  <si>
    <t>Итого</t>
  </si>
  <si>
    <t/>
  </si>
  <si>
    <t>99.0.00.01050</t>
  </si>
  <si>
    <t>Уплата налогов, сборов и иных платежей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</si>
  <si>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</si>
  <si>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</si>
  <si>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</si>
  <si>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</si>
  <si>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</si>
  <si>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муниципальных органов</t>
  </si>
  <si>
    <t>9900001050</t>
  </si>
  <si>
    <t>99.0.00.01020</t>
  </si>
  <si>
    <t>Обеспечение деятельности законодательного (представительного) органа муниципального образования</t>
  </si>
  <si>
    <t>9900001020</t>
  </si>
  <si>
    <t>Расходына обеспечение сбалансированности местных бюджетов</t>
  </si>
  <si>
    <t>0300370510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</si>
  <si>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</si>
  <si>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</si>
  <si>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Совет депутатов</t>
  </si>
  <si>
    <t>Иные межбюджетные трансферты</t>
  </si>
  <si>
    <t>Межбюджетные трансферты</t>
  </si>
  <si>
    <t>9900009300</t>
  </si>
  <si>
    <t>99.0.00.05140</t>
  </si>
  <si>
    <t>Расходы на обеспечение деятельности учреждений дополнительного образования</t>
  </si>
  <si>
    <t>9900005140</t>
  </si>
  <si>
    <t>Прочие межбюджетные трансферты общего характера</t>
  </si>
  <si>
    <t>Дотации</t>
  </si>
  <si>
    <t>Расходы  на осуществление отдельных государственных полномочий Новосибирской области по расчету и предоставлению дотаций бюджетов поселений</t>
  </si>
  <si>
    <t>0300270220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</si>
  <si>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</si>
  <si>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</si>
  <si>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99.0.00.03020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</si>
  <si>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</si>
  <si>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</si>
  <si>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</t>
  </si>
  <si>
    <t>9900003020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</si>
  <si>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</si>
  <si>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</si>
  <si>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91.0.00.01060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</si>
  <si>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</si>
  <si>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</si>
  <si>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реализация мероприятий по программе "Физическая культура и спорт"</t>
  </si>
  <si>
    <t>9100001060</t>
  </si>
  <si>
    <t>14.0.P5.52280</t>
  </si>
  <si>
    <t>Реализация мероприятий на оснащение объектов спортивной инфраструктуры спортивно-технологическим оборудованием в рамках  ГП НСО "Развитие физической культуры и спорта в Новосибирской области"</t>
  </si>
  <si>
    <t>140P552280</t>
  </si>
  <si>
    <t>Массовый спорт</t>
  </si>
  <si>
    <t>99.0.00.05230</t>
  </si>
  <si>
    <t>Расходы на обеспечение деятельности спортивных учреждений(КСС)</t>
  </si>
  <si>
    <t>9900005230</t>
  </si>
  <si>
    <t>Физическая культура</t>
  </si>
  <si>
    <t>ФИЗИЧЕСКАЯ КУЛЬТУРА И СПОРТ</t>
  </si>
  <si>
    <t>91.0.00.08050</t>
  </si>
  <si>
    <t>Субсидии некоммерческим организациям (за исключением государственных (муниципальных) учреждений)</t>
  </si>
  <si>
    <t>Реализация мероприятий муниципальной программы "Поддержка социально-ориентированных некоммерческих организаций и гражданских инициатив на территории Татарского района на 2018-2021 годы"</t>
  </si>
  <si>
    <t>9100008050</t>
  </si>
  <si>
    <t>04.0.P3.52930</t>
  </si>
  <si>
    <t>Иные межбюджетные трансферты на приобритение автотранспорта в целях доставки лиц старше 65 лет, проживающих в сельской местности, в медицинские организации</t>
  </si>
  <si>
    <t>040P352930</t>
  </si>
  <si>
    <t>Субсидии бюджетным учреждениям</t>
  </si>
  <si>
    <t>Иные межбюджетные трансферты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ГП НСО "Развитие системы социальной поддержки населения и улучшение социального положения семей с детьми в НСО "</t>
  </si>
  <si>
    <t>0401370340</t>
  </si>
  <si>
    <t>Расходы на организацию и осуществление деятельности по опеке и попечительству, социальной поддержке детей- сирот и детей , оставшихся без попечения родителей</t>
  </si>
  <si>
    <t>0400470289</t>
  </si>
  <si>
    <t>Другие вопросы в области социальной политики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</si>
  <si>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</si>
  <si>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</si>
  <si>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>Охрана семьи и детства</t>
  </si>
  <si>
    <t>91.0.00.08040</t>
  </si>
  <si>
    <t>Публичные нормативные социальные выплаты гражданам</t>
  </si>
  <si>
    <t>Реализация мероприятий муниципальной программы "Социальная поддержка населения Татарского района на 2018-2020 годы"</t>
  </si>
  <si>
    <t>9100008040</t>
  </si>
  <si>
    <t>Иные межбюджетные трансферты на реализацию мероприятий  государственной программы Новосибирской области "Обеспечение жильем молодых семей в Новосибирской области "</t>
  </si>
  <si>
    <t>39002L4979</t>
  </si>
  <si>
    <t>3900270279</t>
  </si>
  <si>
    <t>26.0.01.L5676</t>
  </si>
  <si>
    <t>Иные межбюджетные трансферты на осуществление мероприятий по улучшению жилищных условий граждан, проживающих в сельской местности, в том числе молодых семей и молодых специалистов, в рамках государственной программы Новосибирской области "Устойчивое развитие сельских территорий в Новосибирской области "</t>
  </si>
  <si>
    <t>Социальное обеспечение населения</t>
  </si>
  <si>
    <t>99.0.00.05130</t>
  </si>
  <si>
    <t>Расходы по обеспечению социального обслуживания отдельных категорий граждан</t>
  </si>
  <si>
    <t>9900005130</t>
  </si>
  <si>
    <t>Расходы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</si>
  <si>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0400270180</t>
  </si>
  <si>
    <t>Социальное обслуживание населения</t>
  </si>
  <si>
    <t>99.0.00.08010</t>
  </si>
  <si>
    <t>Доплаты к пенсиям муниципальных служащих</t>
  </si>
  <si>
    <t>9900008010</t>
  </si>
  <si>
    <t>Пенсионное обеспечение</t>
  </si>
  <si>
    <t>СОЦИАЛЬНАЯ ПОЛИТИКА</t>
  </si>
  <si>
    <t>99.0.00.05220</t>
  </si>
  <si>
    <t>Расходы на выплаты персоналу казенных учреждений</t>
  </si>
  <si>
    <t>Расходы на обеспечение деятельности библиотек</t>
  </si>
  <si>
    <t>9900005220</t>
  </si>
  <si>
    <t>Расходы на обеспечение деятельности домов культуры</t>
  </si>
  <si>
    <t>9900005210</t>
  </si>
  <si>
    <t>91.0.00.70510</t>
  </si>
  <si>
    <t>Реализация мероприятий МП "Культура Татарского района на 2017-2019 годы"</t>
  </si>
  <si>
    <t>9100070510</t>
  </si>
  <si>
    <t>11.0.07.L4670</t>
  </si>
  <si>
    <t>Субсидия на реализацию мероприятий по обеспечению развития и укрепления материально-техничекой базы муниципальных домов культуры в рамках ГП НСО "Культура Новосибирской области "</t>
  </si>
  <si>
    <t>11007L4670</t>
  </si>
  <si>
    <t>1100770660</t>
  </si>
  <si>
    <t>Реализация мероприятий по поддержки отрасли культуры в рамках   государственной программы Новосибирской области "Культура Новосибирской области" на 2015-2020 годы" (комплектование книжных фондов муниципальных общедоступных библиотек и государственных библиотек субъектов Российской Федерации)</t>
  </si>
  <si>
    <t>11001L5195</t>
  </si>
  <si>
    <t>Культура</t>
  </si>
  <si>
    <t>КУЛЬТУРА, КИНЕМАТОГРАФИЯ</t>
  </si>
  <si>
    <t>99.0.00.06080</t>
  </si>
  <si>
    <t>Прочие мероприятия в сфере образования</t>
  </si>
  <si>
    <t>9900006080</t>
  </si>
  <si>
    <t>99.0.00.05190</t>
  </si>
  <si>
    <t>Расходы на обеспечение деятельности учреждений,обеспечивающих оказание услуг в сфере образования</t>
  </si>
  <si>
    <t>9900005190</t>
  </si>
  <si>
    <t>99.0.00.05180</t>
  </si>
  <si>
    <t>Премии и гранты</t>
  </si>
  <si>
    <t>Расходы на обеспечение деятельности методических центров</t>
  </si>
  <si>
    <t>9900005180</t>
  </si>
  <si>
    <t>91.0.00.01050</t>
  </si>
  <si>
    <t>Реализация мероприятий муниципальной программы "Патриотическое и духовно-нравственное воспитание граждан Татарского района на 2017-2019 годы"</t>
  </si>
  <si>
    <t>9100001050</t>
  </si>
  <si>
    <t>Субсидии на реализацию мероприятийГП НСО "Построение и развитие аппаратно-программного комплекса "Безопасный город в Новосибирской области "</t>
  </si>
  <si>
    <t>2200370910</t>
  </si>
  <si>
    <t>Реализация мероприятий по ресурсному обеспечению модернизации образования НСО подпрограммы "Развитие дошкольного, общего и дополнительного образования детей" в рамках ГП НСО "Развитие образовани, создание условий для социализации детей и учащийся молодежи в НСО "</t>
  </si>
  <si>
    <t>0710170380</t>
  </si>
  <si>
    <t>Другие вопросы в области образования</t>
  </si>
  <si>
    <t>99.0.00.05170</t>
  </si>
  <si>
    <t>Расходы на обеспечение деятельности учреждений молодежных центров</t>
  </si>
  <si>
    <t>9900005170</t>
  </si>
  <si>
    <t>91.0.00.01080</t>
  </si>
  <si>
    <t>Реализация мероприятий муниципальной программы "Комплексные меры профилактики наркомании в Татарском районе на 2018-2020 годы"</t>
  </si>
  <si>
    <t>9100001080</t>
  </si>
  <si>
    <t>91.0.00.01040</t>
  </si>
  <si>
    <t>Реализация мероприятий муниципальной программы "Молодежь Татарского района на 2017-2019 годы"</t>
  </si>
  <si>
    <t>9100001040</t>
  </si>
  <si>
    <t>Иные межбюджетные трансферты на улучшение социального положения семей с детьми, обеспечение дружественных семей и детству общественных отношений и инфраструктуры жизнедеятельности в рамках ГП НСО "Развитие системы социальной поддержки населения и улучшения социального положения семей с детьми в Новосибирской области на 2014-2019 годы</t>
  </si>
  <si>
    <t>0401070179</t>
  </si>
  <si>
    <t>Молодежная политика</t>
  </si>
  <si>
    <t>99.0.00.05160</t>
  </si>
  <si>
    <t>Расходы на обеспечение деятельности учреждений, оказывающих услуги по оздоровлению детей</t>
  </si>
  <si>
    <t>9900005160</t>
  </si>
  <si>
    <t>Дополнительное образование детей</t>
  </si>
  <si>
    <t>99.0.00.05120</t>
  </si>
  <si>
    <t>Расходы на обеспечение деятельности общеобразовательных учреждений(школы)</t>
  </si>
  <si>
    <t>9900005120</t>
  </si>
  <si>
    <t>91.0.00.01010</t>
  </si>
  <si>
    <t>Реализация мероприятий муниципальной программы "Программа развития системы образования  Татарского района на 2016-2020 годы"</t>
  </si>
  <si>
    <t>9100001010</t>
  </si>
  <si>
    <t>Субвенции на социальную поддержку отдельных категорий детей,обучающихся в образовательных организациях</t>
  </si>
  <si>
    <t>0710470849</t>
  </si>
  <si>
    <t>Расходы на реализацию основных общеобразовательных программ</t>
  </si>
  <si>
    <t>0710470120</t>
  </si>
  <si>
    <t>07.1.01.70920</t>
  </si>
  <si>
    <t>Субсидии местным бюджетам на реализацию мероприятий по содействию создания новых мест в образовательных организациях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</si>
  <si>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0710170920</t>
  </si>
  <si>
    <t>Общее образование</t>
  </si>
  <si>
    <t>99.0.00.05110</t>
  </si>
  <si>
    <t>Расходы на обеспечение деятельности дошкольных учреждений</t>
  </si>
  <si>
    <t>9900005110</t>
  </si>
  <si>
    <t>Расходы на реализацию основных общеобразовательных программ в дошкольных учреждениях</t>
  </si>
  <si>
    <t>0710470110</t>
  </si>
  <si>
    <t>Дошкольное образование</t>
  </si>
  <si>
    <t>ОБРАЗОВАНИЕ</t>
  </si>
  <si>
    <t>99.0.00.01030</t>
  </si>
  <si>
    <t>Обеспечение деятельности администрации муниципальных образований</t>
  </si>
  <si>
    <t>9900001030</t>
  </si>
  <si>
    <t>Другие вопросы в области жилищно-коммунального хозяйства</t>
  </si>
  <si>
    <t>Реализация мероприятий  на поддержку муниципальных  программ  формирования современной городской среды в рамках подпрограммы  "Благоустройство территорий населенных пунктов"  государственной программы Новосибирской области "Жилищно-коммунальное хозяйство Новосибирской области"  (благоустройствоо общественных пространств)й)</t>
  </si>
  <si>
    <t>092F255552</t>
  </si>
  <si>
    <t>Реализация мероприятий  на поддержку муниципальных  программ  формирования современной городской среды в рамках подпрограммы  "Благоустройство территорий населенных пунктов"  государственной программы Новосибирской области "Жилищно-коммунальное хозяйство Новосибирской области"  (благоустройство дворовых территорий)</t>
  </si>
  <si>
    <t>092F255551</t>
  </si>
  <si>
    <t>Благоустройство</t>
  </si>
  <si>
    <t>Бюджетные инвестиции</t>
  </si>
  <si>
    <t>Капитальные вложения в объекты государственной (муниципальной) собственности</t>
  </si>
  <si>
    <t>99.0.00.04130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</si>
  <si>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</si>
  <si>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прочие вопросы в области ЖКХ</t>
  </si>
  <si>
    <t>9900004130</t>
  </si>
  <si>
    <t>Субсидия в рамках подпрограммы "Чистая вода" государственной программы Новосибирской области</t>
  </si>
  <si>
    <t>0940271010</t>
  </si>
  <si>
    <t>Коммунальное хозяйство</t>
  </si>
  <si>
    <t>Субсидии на реализацию мероприятий подпрограммы"Государственная поддержка муниципальных образований НСО в обеспечении жилыми помещениями многодетных малообеспеченных семей" ГП НСО "Стимулирование развития жилищного строительства в НСО "</t>
  </si>
  <si>
    <t>4150170639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</si>
  <si>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</si>
  <si>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04004R0829</t>
  </si>
  <si>
    <t>Жилищное хозяйство</t>
  </si>
  <si>
    <t>ЖИЛИЩНО-КОММУНАЛЬНОЕ ХОЗЯЙСТВО</t>
  </si>
  <si>
    <t>91.0.00.04040</t>
  </si>
  <si>
    <t>Реализация мероприятий муниципальной программы "Развитие субъектов малого и среднего предпринимательства в Татарском районе на 2018-2020 годы"</t>
  </si>
  <si>
    <t>9100004040</t>
  </si>
  <si>
    <t>Реализация мерориятий ГП НСО "Развитие малого и среднего предпринимательства Новосибирской области "</t>
  </si>
  <si>
    <t>0801170690</t>
  </si>
  <si>
    <t>Другие вопросы в области национальной экономики</t>
  </si>
  <si>
    <t>Субсидии на реализацию мероприятий подпрограммы "Развитие информационно-телекоммуникационной инфраструктуры на территории Новосибирской области" ГП НСО "Развитие инфраструктуры информационного общества в Новосибирской области  
"</t>
  </si>
  <si>
    <t>1810170570</t>
  </si>
  <si>
    <t>Связь и информатика</t>
  </si>
  <si>
    <t>99.0.00.04010</t>
  </si>
  <si>
    <t>Строительство, модернизация , реконструкция автомобильных дорог общего пользования, в том числе дорог в поселениях (за исключением автомобильных дорог федерального значения),  капитальный ремонт, ремонт и содержание автомобильных дорог общего пользования местного значения, включая разработку проектной документации</t>
  </si>
  <si>
    <t>9900004010</t>
  </si>
  <si>
    <t>Реализация мероприятий долгосрочной целевой программы "Развитие автомобильных дорог регионального, межмуниципального и местного значения в Новосибирской области"</t>
  </si>
  <si>
    <t>6100470760</t>
  </si>
  <si>
    <t>Дорожное хозяйство (дорожные фонды)</t>
  </si>
  <si>
    <t>Предоставление субсидий местным бюджетам в целях создания условий для обновление парка подвижного состава пассажирского автомобильного транспорта общего пользования, используемого для работы на муниципальных маршрутах регулярных перевозок по регулируемым тарифам в границах муниципальных образований</t>
  </si>
  <si>
    <t>2001370360</t>
  </si>
  <si>
    <t>Транспорт</t>
  </si>
  <si>
    <t>Реализацию мероприятий по защите территорий населенных пунктов НСО от подтопления и затопления ГП НСО "Охрана окружающей среды"</t>
  </si>
  <si>
    <t>1201470870</t>
  </si>
  <si>
    <t>Водное хозяйство</t>
  </si>
  <si>
    <t>99.0.00.70160</t>
  </si>
  <si>
    <t>субвенция на организацию проведения  мероприятий по отлову и содержанию безнадзорных животных</t>
  </si>
  <si>
    <t>9900070160</t>
  </si>
  <si>
    <t>Сельское хозяйство и рыболовство</t>
  </si>
  <si>
    <t>НАЦИОНАЛЬНАЯ ЭКОНОМИКА</t>
  </si>
  <si>
    <t>субсидии местным бюджетам на обеспечение автономными дымовыми пожарными извещателями жилых помещений, в которыхпроживают семьи, находящиеся в опасном социальном положении и имеющие несовершенно летних детей, а также малоподвижные одинокие пиесионеры и инвалиды в рамках ГП НСО "Обеспечение безопасности жизнедеятельности населения Новосибирской области н"</t>
  </si>
  <si>
    <t>1000770330</t>
  </si>
  <si>
    <t>Обеспечение пожарной безопасности</t>
  </si>
  <si>
    <t>99.0.00.03080</t>
  </si>
  <si>
    <t>Мероприятия  по гражданской обороне</t>
  </si>
  <si>
    <t>9900003080</t>
  </si>
  <si>
    <t>99.0.00.03070</t>
  </si>
  <si>
    <t>Мероприятия по предупреждению и ликвидации чрезвычайных ситуаций, стихийных бедствий и их последствий</t>
  </si>
  <si>
    <t>9900003070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</si>
  <si>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</si>
  <si>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</si>
  <si>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99.0.00.51180</t>
  </si>
  <si>
    <t>Субвенции</t>
  </si>
  <si>
    <t xml:space="preserve"> Расходы на осуществление первичного воинского учёта на территориях, где отсутствуют военные комиссариаты </t>
  </si>
  <si>
    <t>9900051180</t>
  </si>
  <si>
    <t>Мобилизационная и вневойсковая подготовка</t>
  </si>
  <si>
    <t>НАЦИОНАЛЬНАЯ ОБОРОНА</t>
  </si>
  <si>
    <t>99.0.00.02060</t>
  </si>
  <si>
    <t>Обеспечение деятельности подведомственных учреждений (хозяйственная служба)</t>
  </si>
  <si>
    <t>9900002060</t>
  </si>
  <si>
    <t>99.0.00.02040</t>
  </si>
  <si>
    <t>Мероприятия в сфере общегосударственных вопросов, осуществляемые органами местного самоуправления</t>
  </si>
  <si>
    <t>9900002040</t>
  </si>
  <si>
    <t>99.0.00.02030</t>
  </si>
  <si>
    <t>Реализация на софинансирование мероприятий  муниципальных программ развития по реализации территориального общественного самоуправления в НСО в рамках государственной программы НСО "развитие институтов региональной политики Новосибирской области "</t>
  </si>
  <si>
    <t>1620470610</t>
  </si>
  <si>
    <t>Другие общегосударственные вопросы</t>
  </si>
  <si>
    <t>99.0.00.02020</t>
  </si>
  <si>
    <t>Резервные средства</t>
  </si>
  <si>
    <t>Резервный фонд администрации муниципального образования</t>
  </si>
  <si>
    <t>9900002020</t>
  </si>
  <si>
    <t>Резервные фонды</t>
  </si>
  <si>
    <t>99.0.00.01040</t>
  </si>
  <si>
    <t>Обеспечение деятельности контрольно-счетного органа муниципального образования</t>
  </si>
  <si>
    <t>9900001040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</si>
  <si>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</si>
  <si>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</si>
  <si>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0500751200</t>
  </si>
  <si>
    <t>Судебная система</t>
  </si>
  <si>
    <t>99.0.00.70210</t>
  </si>
  <si>
    <t>Расходы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</si>
  <si>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>9900070210</t>
  </si>
  <si>
    <t>Расходы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</si>
  <si>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>0500670230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</si>
  <si>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</si>
  <si>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0500570190</t>
  </si>
  <si>
    <t>Расходы на образование и организацию деятельности комиссий по делам несовершеннолетних и защите их прав</t>
  </si>
  <si>
    <t>0400470159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</si>
  <si>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</si>
  <si>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99.0.00.01010</t>
  </si>
  <si>
    <t>Обеспечение деятельности главы органа муниципального самоуправления</t>
  </si>
  <si>
    <t>9900001010</t>
  </si>
  <si>
    <t>Функционирование высшего должностного лица субъекта Российской Федерации и муниципального образования</t>
  </si>
  <si>
    <t>администрация Татарского района</t>
  </si>
  <si>
    <t>% Исполнения</t>
  </si>
  <si>
    <t>Отклонение</t>
  </si>
  <si>
    <t xml:space="preserve">Фактическое исполнение на </t>
  </si>
  <si>
    <t>2022 год</t>
  </si>
  <si>
    <t>2021 год</t>
  </si>
  <si>
    <t>2020 год</t>
  </si>
  <si>
    <t>Экст</t>
  </si>
  <si>
    <t>Пвид</t>
  </si>
  <si>
    <t>вида расходов</t>
  </si>
  <si>
    <t>целевой статьи расходов</t>
  </si>
  <si>
    <t>подраздела</t>
  </si>
  <si>
    <t>раздела</t>
  </si>
  <si>
    <t>код главного распорядителя бюджетных средств</t>
  </si>
  <si>
    <t>Наименование</t>
  </si>
  <si>
    <t>КодБюджета</t>
  </si>
  <si>
    <t>Вариант росписи</t>
  </si>
  <si>
    <t>Вид изменений</t>
  </si>
  <si>
    <t>Вид плана</t>
  </si>
  <si>
    <t>ПринадлежностьБА_ЛБО</t>
  </si>
  <si>
    <t>СУММА</t>
  </si>
  <si>
    <t>Уточненный план на год</t>
  </si>
  <si>
    <t>Роспись на год</t>
  </si>
  <si>
    <t>Код по классификации расходов бюджета</t>
  </si>
  <si>
    <t>Наименование показателя</t>
  </si>
  <si>
    <t>КЭСР</t>
  </si>
  <si>
    <t>Направление</t>
  </si>
  <si>
    <t>по ОКЕИ</t>
  </si>
  <si>
    <t>Единица измерения: руб.</t>
  </si>
  <si>
    <t>"____"_______________20___г.</t>
  </si>
  <si>
    <t>(подпись, фамилия,инициалы)</t>
  </si>
  <si>
    <t>Ю.М.Вязов</t>
  </si>
  <si>
    <t>Раздел 1. Бюджетные ассигнования по расходам местного бюджета Татарского в разрезе главных распорядителей, разделов, подразделов, целевых статей (муниципальных программ и непрограммных направлений деятельности), групп и подгрупп видов расходов классификации расходов местного бюджета</t>
  </si>
  <si>
    <t>Сводная бюджетная роспись местного бюджета Татарского  на  2019 год и плановый период 2020 и 2021 годов</t>
  </si>
  <si>
    <t>2019 год</t>
  </si>
  <si>
    <t>66.0.00.70610</t>
  </si>
  <si>
    <t>10.0.00.70330</t>
  </si>
  <si>
    <t>12.0.00.70870</t>
  </si>
  <si>
    <t>99.0.00.04040</t>
  </si>
  <si>
    <t>61.0.00.70760</t>
  </si>
  <si>
    <t>18.1.00.70570</t>
  </si>
  <si>
    <t>08.0.00.70690</t>
  </si>
  <si>
    <t>04.0.00.R0829</t>
  </si>
  <si>
    <t>41.5.00.70639</t>
  </si>
  <si>
    <t>04.0.00.70139</t>
  </si>
  <si>
    <t>Мероприятия в рамках  государственной программы Новосибирской области «Развитие системы социальной поддержки населения Новосибирской области на 2014-2020 годы»</t>
  </si>
  <si>
    <t>03.0.00.70510</t>
  </si>
  <si>
    <t>Реализация мероприятий в рамках государственной программы Новосибирской области «Управление финансами в Новосибирской области на 2011-2019 годы»</t>
  </si>
  <si>
    <t>99.0.00.03090</t>
  </si>
  <si>
    <t>Охрана окружающей среды</t>
  </si>
  <si>
    <t>Сбор, удаление отходов и очистка сточных вод</t>
  </si>
  <si>
    <t>07.1.00.70110</t>
  </si>
  <si>
    <t>07.1.00.70120</t>
  </si>
  <si>
    <t>07.1.00.70849</t>
  </si>
  <si>
    <t>04.0.00.70179</t>
  </si>
  <si>
    <t>04.0.00.70359</t>
  </si>
  <si>
    <t>Реализация мероприятий на оздоровление детей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годы".</t>
  </si>
  <si>
    <t>91.0.00.01070</t>
  </si>
  <si>
    <t>Реализация мероприятий муниципальной программы "Профилактика правонарушений на территории Татарского района на 2018-2020 годы"</t>
  </si>
  <si>
    <t>07.1.00.70380</t>
  </si>
  <si>
    <t>22.0.00.70910</t>
  </si>
  <si>
    <t>11.0.00.L4670</t>
  </si>
  <si>
    <t>04.0.00.70180</t>
  </si>
  <si>
    <t>39.0.00.L4979</t>
  </si>
  <si>
    <t>04.0.00.70289</t>
  </si>
  <si>
    <t>04.0.00.70340</t>
  </si>
  <si>
    <t>03.0.00.70220</t>
  </si>
  <si>
    <t>99.0.00.99990</t>
  </si>
  <si>
    <t>Условно утвержденные расходы</t>
  </si>
  <si>
    <t>04.0.00.70159</t>
  </si>
  <si>
    <t>Оценка недвижимости, признание прав и регулирование отношений по государственной и муниципальной собственности</t>
  </si>
  <si>
    <t>Глава                                                     В.В.Смирнов</t>
  </si>
  <si>
    <t>05.0.00.70190</t>
  </si>
  <si>
    <t>05.0.00.70230</t>
  </si>
  <si>
    <t>05.0.00.51200</t>
  </si>
  <si>
    <t>09.4.01.70640</t>
  </si>
  <si>
    <t>09.2.00.L5551</t>
  </si>
  <si>
    <t>09.2.00.L5552</t>
  </si>
  <si>
    <t>99.0.00.05210</t>
  </si>
  <si>
    <t>11.0.00.L5192</t>
  </si>
  <si>
    <t>"28"декабря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</si>
</sst>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;[Red]\-#,##0.00;0.00"/>
    <numFmt numFmtId="165" formatCode="#,##0.00;[Red]\-#,##0.00"/>
    <numFmt numFmtId="166" formatCode="#,##0.00;[Red]\-#,##0.00;&quot; &quot;"/>
    <numFmt numFmtId="167" formatCode="#,##0.0;[Red]\-#,##0.0;0.0"/>
    <numFmt numFmtId="168" formatCode="000;[Red]\-000;&quot;&quot;"/>
    <numFmt numFmtId="169" formatCode="00;[Red]\-00;&quot;&quot;"/>
    <numFmt numFmtId="170" formatCode="000"/>
    <numFmt numFmtId="171" formatCode="0000000000"/>
    <numFmt numFmtId="172" formatCode="0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9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0" xfId="1" applyFont="1" applyFill="1" applyProtection="1">
      <protection hidden="1"/>
    </xf>
    <xf numFmtId="0" fontId="3" fillId="0" borderId="1" xfId="1" applyFont="1" applyFill="1" applyBorder="1" applyProtection="1"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Font="1" applyFill="1" applyBorder="1" applyProtection="1">
      <protection hidden="1"/>
    </xf>
    <xf numFmtId="0" fontId="3" fillId="0" borderId="0" xfId="1" applyFont="1" applyFill="1" applyAlignment="1" applyProtection="1">
      <protection hidden="1"/>
    </xf>
    <xf numFmtId="0" fontId="2" fillId="0" borderId="0" xfId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1" fillId="0" borderId="2" xfId="1" applyBorder="1" applyProtection="1">
      <protection hidden="1"/>
    </xf>
    <xf numFmtId="0" fontId="2" fillId="0" borderId="2" xfId="1" applyFont="1" applyFill="1" applyBorder="1" applyAlignment="1" applyProtection="1">
      <protection hidden="1"/>
    </xf>
    <xf numFmtId="0" fontId="4" fillId="0" borderId="0" xfId="1" applyFont="1" applyFill="1" applyAlignment="1" applyProtection="1">
      <protection hidden="1"/>
    </xf>
    <xf numFmtId="9" fontId="4" fillId="0" borderId="0" xfId="1" applyNumberFormat="1" applyFont="1" applyFill="1" applyAlignment="1" applyProtection="1">
      <protection hidden="1"/>
    </xf>
    <xf numFmtId="9" fontId="4" fillId="0" borderId="5" xfId="1" applyNumberFormat="1" applyFont="1" applyFill="1" applyBorder="1" applyAlignment="1" applyProtection="1">
      <protection hidden="1"/>
    </xf>
    <xf numFmtId="0" fontId="4" fillId="0" borderId="6" xfId="1" applyFont="1" applyFill="1" applyBorder="1" applyAlignment="1" applyProtection="1">
      <protection hidden="1"/>
    </xf>
    <xf numFmtId="0" fontId="4" fillId="0" borderId="7" xfId="1" applyFont="1" applyFill="1" applyBorder="1" applyAlignment="1" applyProtection="1">
      <protection hidden="1"/>
    </xf>
    <xf numFmtId="0" fontId="4" fillId="0" borderId="8" xfId="1" applyFont="1" applyFill="1" applyBorder="1" applyAlignment="1" applyProtection="1">
      <protection hidden="1"/>
    </xf>
    <xf numFmtId="0" fontId="4" fillId="0" borderId="9" xfId="1" applyFont="1" applyFill="1" applyBorder="1" applyAlignment="1" applyProtection="1">
      <protection hidden="1"/>
    </xf>
    <xf numFmtId="165" fontId="5" fillId="0" borderId="10" xfId="1" applyNumberFormat="1" applyFont="1" applyFill="1" applyBorder="1" applyAlignment="1" applyProtection="1">
      <protection hidden="1"/>
    </xf>
    <xf numFmtId="165" fontId="5" fillId="0" borderId="11" xfId="1" applyNumberFormat="1" applyFont="1" applyFill="1" applyBorder="1" applyAlignment="1" applyProtection="1">
      <protection hidden="1"/>
    </xf>
    <xf numFmtId="0" fontId="7" fillId="0" borderId="9" xfId="1" applyFont="1" applyFill="1" applyBorder="1" applyAlignment="1" applyProtection="1">
      <protection hidden="1"/>
    </xf>
    <xf numFmtId="0" fontId="8" fillId="0" borderId="9" xfId="1" applyFont="1" applyFill="1" applyBorder="1" applyAlignment="1" applyProtection="1">
      <protection hidden="1"/>
    </xf>
    <xf numFmtId="0" fontId="7" fillId="0" borderId="9" xfId="1" applyNumberFormat="1" applyFont="1" applyFill="1" applyBorder="1" applyAlignment="1" applyProtection="1">
      <protection hidden="1"/>
    </xf>
    <xf numFmtId="0" fontId="7" fillId="0" borderId="7" xfId="1" applyNumberFormat="1" applyFont="1" applyFill="1" applyBorder="1" applyAlignment="1" applyProtection="1">
      <protection hidden="1"/>
    </xf>
    <xf numFmtId="0" fontId="7" fillId="0" borderId="13" xfId="1" applyNumberFormat="1" applyFont="1" applyFill="1" applyBorder="1" applyAlignment="1" applyProtection="1">
      <protection hidden="1"/>
    </xf>
    <xf numFmtId="0" fontId="7" fillId="0" borderId="14" xfId="1" applyFont="1" applyFill="1" applyBorder="1" applyAlignment="1" applyProtection="1">
      <protection hidden="1"/>
    </xf>
    <xf numFmtId="0" fontId="9" fillId="0" borderId="15" xfId="1" applyFont="1" applyBorder="1" applyAlignment="1" applyProtection="1">
      <protection hidden="1"/>
    </xf>
    <xf numFmtId="9" fontId="9" fillId="0" borderId="17" xfId="1" applyNumberFormat="1" applyFont="1" applyFill="1" applyBorder="1" applyAlignment="1" applyProtection="1">
      <protection hidden="1"/>
    </xf>
    <xf numFmtId="166" fontId="9" fillId="0" borderId="16" xfId="1" applyNumberFormat="1" applyFont="1" applyFill="1" applyBorder="1" applyAlignment="1" applyProtection="1">
      <protection hidden="1"/>
    </xf>
    <xf numFmtId="166" fontId="9" fillId="0" borderId="18" xfId="1" applyNumberFormat="1" applyFont="1" applyFill="1" applyBorder="1" applyAlignment="1" applyProtection="1">
      <protection hidden="1"/>
    </xf>
    <xf numFmtId="0" fontId="2" fillId="0" borderId="14" xfId="1" applyFont="1" applyFill="1" applyBorder="1" applyAlignment="1" applyProtection="1">
      <protection hidden="1"/>
    </xf>
    <xf numFmtId="9" fontId="9" fillId="0" borderId="20" xfId="1" applyNumberFormat="1" applyFont="1" applyFill="1" applyBorder="1" applyAlignment="1" applyProtection="1">
      <protection hidden="1"/>
    </xf>
    <xf numFmtId="166" fontId="9" fillId="0" borderId="19" xfId="1" applyNumberFormat="1" applyFont="1" applyFill="1" applyBorder="1" applyAlignment="1" applyProtection="1">
      <protection hidden="1"/>
    </xf>
    <xf numFmtId="166" fontId="9" fillId="0" borderId="21" xfId="1" applyNumberFormat="1" applyFont="1" applyFill="1" applyBorder="1" applyAlignment="1" applyProtection="1">
      <protection hidden="1"/>
    </xf>
    <xf numFmtId="164" fontId="2" fillId="0" borderId="22" xfId="1" applyNumberFormat="1" applyFont="1" applyFill="1" applyBorder="1" applyAlignment="1" applyProtection="1">
      <alignment horizontal="right" wrapText="1"/>
      <protection hidden="1"/>
    </xf>
    <xf numFmtId="164" fontId="2" fillId="0" borderId="23" xfId="1" applyNumberFormat="1" applyFont="1" applyFill="1" applyBorder="1" applyAlignment="1" applyProtection="1">
      <alignment horizontal="right" wrapText="1"/>
      <protection hidden="1"/>
    </xf>
    <xf numFmtId="167" fontId="3" fillId="0" borderId="23" xfId="1" applyNumberFormat="1" applyFont="1" applyFill="1" applyBorder="1" applyAlignment="1" applyProtection="1">
      <protection hidden="1"/>
    </xf>
    <xf numFmtId="164" fontId="3" fillId="0" borderId="24" xfId="1" applyNumberFormat="1" applyFont="1" applyFill="1" applyBorder="1" applyAlignment="1" applyProtection="1">
      <protection hidden="1"/>
    </xf>
    <xf numFmtId="168" fontId="2" fillId="0" borderId="23" xfId="1" applyNumberFormat="1" applyFont="1" applyFill="1" applyBorder="1" applyAlignment="1" applyProtection="1">
      <protection hidden="1"/>
    </xf>
    <xf numFmtId="0" fontId="2" fillId="0" borderId="23" xfId="1" applyNumberFormat="1" applyFont="1" applyFill="1" applyBorder="1" applyAlignment="1" applyProtection="1">
      <protection hidden="1"/>
    </xf>
    <xf numFmtId="169" fontId="2" fillId="0" borderId="23" xfId="1" applyNumberFormat="1" applyFont="1" applyFill="1" applyBorder="1" applyAlignment="1" applyProtection="1">
      <protection hidden="1"/>
    </xf>
    <xf numFmtId="168" fontId="2" fillId="0" borderId="20" xfId="1" applyNumberFormat="1" applyFont="1" applyFill="1" applyBorder="1" applyAlignment="1" applyProtection="1">
      <alignment horizontal="left" wrapText="1"/>
      <protection hidden="1"/>
    </xf>
    <xf numFmtId="164" fontId="6" fillId="0" borderId="22" xfId="1" applyNumberFormat="1" applyFont="1" applyFill="1" applyBorder="1" applyAlignment="1" applyProtection="1">
      <alignment horizontal="right" wrapText="1"/>
      <protection hidden="1"/>
    </xf>
    <xf numFmtId="164" fontId="6" fillId="0" borderId="23" xfId="1" applyNumberFormat="1" applyFont="1" applyFill="1" applyBorder="1" applyAlignment="1" applyProtection="1">
      <alignment horizontal="right" wrapText="1"/>
      <protection hidden="1"/>
    </xf>
    <xf numFmtId="168" fontId="6" fillId="0" borderId="23" xfId="1" applyNumberFormat="1" applyFont="1" applyFill="1" applyBorder="1" applyAlignment="1" applyProtection="1">
      <protection hidden="1"/>
    </xf>
    <xf numFmtId="0" fontId="6" fillId="0" borderId="23" xfId="1" applyNumberFormat="1" applyFont="1" applyFill="1" applyBorder="1" applyAlignment="1" applyProtection="1">
      <protection hidden="1"/>
    </xf>
    <xf numFmtId="169" fontId="6" fillId="0" borderId="23" xfId="1" applyNumberFormat="1" applyFont="1" applyFill="1" applyBorder="1" applyAlignment="1" applyProtection="1">
      <protection hidden="1"/>
    </xf>
    <xf numFmtId="168" fontId="6" fillId="0" borderId="20" xfId="1" applyNumberFormat="1" applyFont="1" applyFill="1" applyBorder="1" applyAlignment="1" applyProtection="1">
      <alignment horizontal="left" wrapText="1"/>
      <protection hidden="1"/>
    </xf>
    <xf numFmtId="0" fontId="6" fillId="0" borderId="20" xfId="1" applyNumberFormat="1" applyFont="1" applyFill="1" applyBorder="1" applyAlignment="1" applyProtection="1">
      <alignment wrapText="1"/>
      <protection hidden="1"/>
    </xf>
    <xf numFmtId="0" fontId="6" fillId="0" borderId="19" xfId="1" applyNumberFormat="1" applyFont="1" applyFill="1" applyBorder="1" applyAlignment="1" applyProtection="1">
      <alignment wrapText="1"/>
      <protection hidden="1"/>
    </xf>
    <xf numFmtId="172" fontId="6" fillId="0" borderId="19" xfId="1" applyNumberFormat="1" applyFont="1" applyFill="1" applyBorder="1" applyAlignment="1" applyProtection="1">
      <alignment wrapText="1"/>
      <protection hidden="1"/>
    </xf>
    <xf numFmtId="170" fontId="6" fillId="2" borderId="19" xfId="1" applyNumberFormat="1" applyFont="1" applyFill="1" applyBorder="1" applyAlignment="1" applyProtection="1">
      <alignment wrapText="1"/>
      <protection hidden="1"/>
    </xf>
    <xf numFmtId="170" fontId="7" fillId="0" borderId="19" xfId="1" applyNumberFormat="1" applyFont="1" applyFill="1" applyBorder="1" applyAlignment="1" applyProtection="1">
      <alignment wrapText="1"/>
      <protection hidden="1"/>
    </xf>
    <xf numFmtId="9" fontId="9" fillId="0" borderId="27" xfId="1" applyNumberFormat="1" applyFont="1" applyFill="1" applyBorder="1" applyAlignment="1" applyProtection="1">
      <protection hidden="1"/>
    </xf>
    <xf numFmtId="166" fontId="9" fillId="0" borderId="26" xfId="1" applyNumberFormat="1" applyFont="1" applyFill="1" applyBorder="1" applyAlignment="1" applyProtection="1">
      <protection hidden="1"/>
    </xf>
    <xf numFmtId="166" fontId="9" fillId="0" borderId="28" xfId="1" applyNumberFormat="1" applyFont="1" applyFill="1" applyBorder="1" applyAlignment="1" applyProtection="1">
      <protection hidden="1"/>
    </xf>
    <xf numFmtId="164" fontId="6" fillId="2" borderId="30" xfId="1" applyNumberFormat="1" applyFont="1" applyFill="1" applyBorder="1" applyAlignment="1" applyProtection="1">
      <alignment horizontal="right" wrapText="1"/>
      <protection hidden="1"/>
    </xf>
    <xf numFmtId="167" fontId="3" fillId="0" borderId="30" xfId="1" applyNumberFormat="1" applyFont="1" applyFill="1" applyBorder="1" applyAlignment="1" applyProtection="1">
      <protection hidden="1"/>
    </xf>
    <xf numFmtId="164" fontId="3" fillId="0" borderId="31" xfId="1" applyNumberFormat="1" applyFont="1" applyFill="1" applyBorder="1" applyAlignment="1" applyProtection="1">
      <protection hidden="1"/>
    </xf>
    <xf numFmtId="168" fontId="6" fillId="2" borderId="30" xfId="1" applyNumberFormat="1" applyFont="1" applyFill="1" applyBorder="1" applyAlignment="1" applyProtection="1">
      <protection hidden="1"/>
    </xf>
    <xf numFmtId="0" fontId="6" fillId="2" borderId="30" xfId="1" applyNumberFormat="1" applyFont="1" applyFill="1" applyBorder="1" applyAlignment="1" applyProtection="1">
      <protection hidden="1"/>
    </xf>
    <xf numFmtId="169" fontId="6" fillId="2" borderId="30" xfId="1" applyNumberFormat="1" applyFont="1" applyFill="1" applyBorder="1" applyAlignment="1" applyProtection="1">
      <protection hidden="1"/>
    </xf>
    <xf numFmtId="168" fontId="6" fillId="2" borderId="27" xfId="1" applyNumberFormat="1" applyFont="1" applyFill="1" applyBorder="1" applyAlignment="1" applyProtection="1">
      <alignment horizontal="left" wrapText="1"/>
      <protection hidden="1"/>
    </xf>
    <xf numFmtId="0" fontId="9" fillId="0" borderId="0" xfId="1" applyFont="1" applyAlignment="1" applyProtection="1">
      <protection hidden="1"/>
    </xf>
    <xf numFmtId="0" fontId="9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33" xfId="1" applyNumberFormat="1" applyFont="1" applyFill="1" applyBorder="1" applyAlignment="1" applyProtection="1">
      <alignment horizontal="center" vertical="center"/>
      <protection hidden="1"/>
    </xf>
    <xf numFmtId="0" fontId="9" fillId="0" borderId="34" xfId="1" applyNumberFormat="1" applyFont="1" applyFill="1" applyBorder="1" applyAlignment="1" applyProtection="1">
      <alignment horizontal="center" vertical="center"/>
      <protection hidden="1"/>
    </xf>
    <xf numFmtId="0" fontId="9" fillId="0" borderId="0" xfId="1" applyNumberFormat="1" applyFont="1" applyFill="1" applyAlignment="1" applyProtection="1">
      <alignment horizontal="center" vertical="center"/>
      <protection hidden="1"/>
    </xf>
    <xf numFmtId="0" fontId="3" fillId="0" borderId="35" xfId="1" applyNumberFormat="1" applyFont="1" applyFill="1" applyBorder="1" applyAlignment="1" applyProtection="1">
      <alignment horizontal="center"/>
      <protection hidden="1"/>
    </xf>
    <xf numFmtId="0" fontId="3" fillId="0" borderId="36" xfId="1" applyNumberFormat="1" applyFont="1" applyFill="1" applyBorder="1" applyAlignment="1" applyProtection="1">
      <alignment horizontal="center"/>
      <protection hidden="1"/>
    </xf>
    <xf numFmtId="0" fontId="3" fillId="0" borderId="15" xfId="1" applyNumberFormat="1" applyFont="1" applyFill="1" applyBorder="1" applyProtection="1">
      <protection hidden="1"/>
    </xf>
    <xf numFmtId="0" fontId="3" fillId="0" borderId="5" xfId="1" applyNumberFormat="1" applyFont="1" applyFill="1" applyBorder="1" applyProtection="1">
      <protection hidden="1"/>
    </xf>
    <xf numFmtId="0" fontId="3" fillId="0" borderId="37" xfId="1" applyNumberFormat="1" applyFont="1" applyFill="1" applyBorder="1" applyAlignment="1" applyProtection="1">
      <alignment horizontal="center"/>
      <protection hidden="1"/>
    </xf>
    <xf numFmtId="0" fontId="3" fillId="0" borderId="12" xfId="1" applyNumberFormat="1" applyFont="1" applyFill="1" applyBorder="1" applyAlignment="1" applyProtection="1">
      <alignment horizontal="center"/>
      <protection hidden="1"/>
    </xf>
    <xf numFmtId="0" fontId="3" fillId="0" borderId="38" xfId="1" applyNumberFormat="1" applyFont="1" applyFill="1" applyBorder="1" applyAlignment="1" applyProtection="1">
      <alignment horizontal="center"/>
      <protection hidden="1"/>
    </xf>
    <xf numFmtId="0" fontId="3" fillId="0" borderId="8" xfId="1" applyNumberFormat="1" applyFont="1" applyFill="1" applyBorder="1" applyAlignment="1" applyProtection="1">
      <alignment horizontal="center"/>
      <protection hidden="1"/>
    </xf>
    <xf numFmtId="0" fontId="3" fillId="0" borderId="39" xfId="1" applyNumberFormat="1" applyFont="1" applyFill="1" applyBorder="1" applyAlignment="1" applyProtection="1">
      <alignment horizontal="center"/>
      <protection hidden="1"/>
    </xf>
    <xf numFmtId="0" fontId="2" fillId="0" borderId="15" xfId="1" applyFont="1" applyFill="1" applyBorder="1" applyAlignment="1" applyProtection="1">
      <protection hidden="1"/>
    </xf>
    <xf numFmtId="0" fontId="2" fillId="0" borderId="5" xfId="1" applyFont="1" applyFill="1" applyBorder="1" applyAlignment="1" applyProtection="1">
      <protection hidden="1"/>
    </xf>
    <xf numFmtId="0" fontId="3" fillId="0" borderId="5" xfId="1" applyFont="1" applyFill="1" applyBorder="1" applyAlignment="1" applyProtection="1">
      <protection hidden="1"/>
    </xf>
    <xf numFmtId="0" fontId="2" fillId="0" borderId="14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33" xfId="1" applyNumberFormat="1" applyFont="1" applyFill="1" applyBorder="1" applyAlignment="1" applyProtection="1">
      <alignment horizontal="center"/>
      <protection hidden="1"/>
    </xf>
    <xf numFmtId="0" fontId="6" fillId="0" borderId="40" xfId="1" applyNumberFormat="1" applyFont="1" applyFill="1" applyBorder="1" applyAlignment="1" applyProtection="1">
      <alignment horizontal="center"/>
      <protection hidden="1"/>
    </xf>
    <xf numFmtId="0" fontId="6" fillId="0" borderId="34" xfId="1" applyNumberFormat="1" applyFont="1" applyFill="1" applyBorder="1" applyAlignment="1" applyProtection="1">
      <alignment horizontal="left"/>
      <protection hidden="1"/>
    </xf>
    <xf numFmtId="0" fontId="2" fillId="0" borderId="41" xfId="1" applyNumberFormat="1" applyFont="1" applyFill="1" applyBorder="1" applyAlignment="1" applyProtection="1">
      <alignment horizontal="center"/>
      <protection hidden="1"/>
    </xf>
    <xf numFmtId="0" fontId="10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32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4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6" xfId="1" applyNumberFormat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37" xfId="1" applyNumberFormat="1" applyFont="1" applyFill="1" applyBorder="1" applyAlignment="1" applyProtection="1">
      <alignment horizontal="center" vertical="center"/>
      <protection hidden="1"/>
    </xf>
    <xf numFmtId="0" fontId="2" fillId="0" borderId="43" xfId="1" applyNumberFormat="1" applyFont="1" applyFill="1" applyBorder="1" applyAlignment="1" applyProtection="1">
      <alignment horizontal="center" vertical="center"/>
      <protection hidden="1"/>
    </xf>
    <xf numFmtId="0" fontId="10" fillId="0" borderId="4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47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Font="1" applyBorder="1" applyAlignment="1" applyProtection="1">
      <protection hidden="1"/>
    </xf>
    <xf numFmtId="0" fontId="3" fillId="0" borderId="4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5" xfId="1" applyNumberFormat="1" applyFont="1" applyFill="1" applyBorder="1" applyAlignment="1" applyProtection="1">
      <alignment horizontal="centerContinuous"/>
      <protection hidden="1"/>
    </xf>
    <xf numFmtId="0" fontId="6" fillId="0" borderId="4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Continuous"/>
      <protection hidden="1"/>
    </xf>
    <xf numFmtId="0" fontId="6" fillId="0" borderId="35" xfId="1" applyNumberFormat="1" applyFont="1" applyFill="1" applyBorder="1" applyAlignment="1" applyProtection="1">
      <alignment horizontal="centerContinuous"/>
      <protection hidden="1"/>
    </xf>
    <xf numFmtId="0" fontId="6" fillId="0" borderId="14" xfId="1" applyNumberFormat="1" applyFont="1" applyFill="1" applyBorder="1" applyAlignment="1" applyProtection="1">
      <protection hidden="1"/>
    </xf>
    <xf numFmtId="0" fontId="1" fillId="0" borderId="9" xfId="1" applyBorder="1" applyProtection="1">
      <protection hidden="1"/>
    </xf>
    <xf numFmtId="0" fontId="9" fillId="0" borderId="9" xfId="1" applyNumberFormat="1" applyFont="1" applyFill="1" applyBorder="1" applyAlignment="1" applyProtection="1">
      <alignment horizontal="center" wrapText="1"/>
      <protection hidden="1"/>
    </xf>
    <xf numFmtId="0" fontId="12" fillId="0" borderId="9" xfId="1" applyNumberFormat="1" applyFont="1" applyFill="1" applyBorder="1" applyAlignment="1" applyProtection="1">
      <alignment horizontal="center" wrapText="1"/>
      <protection hidden="1"/>
    </xf>
    <xf numFmtId="0" fontId="13" fillId="0" borderId="0" xfId="1" applyNumberFormat="1" applyFont="1" applyFill="1" applyAlignment="1" applyProtection="1">
      <alignment horizontal="center" wrapText="1"/>
      <protection hidden="1"/>
    </xf>
    <xf numFmtId="0" fontId="14" fillId="0" borderId="0" xfId="1" applyNumberFormat="1" applyFont="1" applyFill="1" applyAlignment="1" applyProtection="1">
      <alignment horizontal="center" wrapText="1"/>
      <protection hidden="1"/>
    </xf>
    <xf numFmtId="0" fontId="2" fillId="0" borderId="9" xfId="1" applyFont="1" applyFill="1" applyBorder="1" applyAlignment="1" applyProtection="1">
      <protection hidden="1"/>
    </xf>
    <xf numFmtId="0" fontId="3" fillId="0" borderId="9" xfId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alignment horizontal="center" wrapText="1"/>
      <protection hidden="1"/>
    </xf>
    <xf numFmtId="0" fontId="6" fillId="0" borderId="0" xfId="1" applyNumberFormat="1" applyFont="1" applyFill="1" applyAlignment="1" applyProtection="1">
      <protection hidden="1"/>
    </xf>
    <xf numFmtId="0" fontId="9" fillId="0" borderId="0" xfId="1" applyNumberFormat="1" applyFont="1" applyFill="1" applyAlignment="1" applyProtection="1">
      <alignment horizontal="center" wrapText="1"/>
      <protection hidden="1"/>
    </xf>
    <xf numFmtId="0" fontId="1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" wrapText="1"/>
      <protection hidden="1"/>
    </xf>
    <xf numFmtId="0" fontId="3" fillId="0" borderId="0" xfId="1" applyNumberFormat="1" applyFont="1" applyFill="1" applyAlignment="1" applyProtection="1">
      <alignment horizontal="left" wrapText="1"/>
      <protection hidden="1"/>
    </xf>
    <xf numFmtId="0" fontId="3" fillId="0" borderId="24" xfId="1" applyNumberFormat="1" applyFont="1" applyFill="1" applyBorder="1" applyAlignment="1" applyProtection="1">
      <alignment horizontal="center" wrapText="1"/>
      <protection hidden="1"/>
    </xf>
    <xf numFmtId="0" fontId="3" fillId="0" borderId="49" xfId="1" applyNumberFormat="1" applyFont="1" applyFill="1" applyBorder="1" applyAlignment="1" applyProtection="1">
      <alignment horizontal="left" wrapText="1"/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0" fontId="3" fillId="0" borderId="35" xfId="1" applyNumberFormat="1" applyFont="1" applyFill="1" applyBorder="1" applyAlignment="1" applyProtection="1">
      <alignment horizontal="center" vertical="center" wrapText="1"/>
      <protection hidden="1"/>
    </xf>
    <xf numFmtId="170" fontId="2" fillId="0" borderId="19" xfId="1" applyNumberFormat="1" applyFont="1" applyFill="1" applyBorder="1" applyAlignment="1" applyProtection="1">
      <alignment wrapText="1"/>
      <protection hidden="1"/>
    </xf>
    <xf numFmtId="170" fontId="2" fillId="0" borderId="20" xfId="1" applyNumberFormat="1" applyFont="1" applyFill="1" applyBorder="1" applyAlignment="1" applyProtection="1">
      <alignment wrapText="1"/>
      <protection hidden="1"/>
    </xf>
    <xf numFmtId="168" fontId="2" fillId="0" borderId="25" xfId="1" applyNumberFormat="1" applyFont="1" applyFill="1" applyBorder="1" applyAlignment="1" applyProtection="1">
      <protection hidden="1"/>
    </xf>
    <xf numFmtId="9" fontId="2" fillId="0" borderId="19" xfId="1" applyNumberFormat="1" applyFont="1" applyFill="1" applyBorder="1" applyAlignment="1" applyProtection="1">
      <protection hidden="1"/>
    </xf>
    <xf numFmtId="171" fontId="6" fillId="0" borderId="19" xfId="1" applyNumberFormat="1" applyFont="1" applyFill="1" applyBorder="1" applyAlignment="1" applyProtection="1">
      <alignment wrapText="1"/>
      <protection hidden="1"/>
    </xf>
    <xf numFmtId="171" fontId="6" fillId="0" borderId="20" xfId="1" applyNumberFormat="1" applyFont="1" applyFill="1" applyBorder="1" applyAlignment="1" applyProtection="1">
      <alignment wrapText="1"/>
      <protection hidden="1"/>
    </xf>
    <xf numFmtId="168" fontId="6" fillId="0" borderId="25" xfId="1" applyNumberFormat="1" applyFont="1" applyFill="1" applyBorder="1" applyAlignment="1" applyProtection="1">
      <protection hidden="1"/>
    </xf>
    <xf numFmtId="9" fontId="6" fillId="0" borderId="19" xfId="1" applyNumberFormat="1" applyFont="1" applyFill="1" applyBorder="1" applyAlignment="1" applyProtection="1">
      <protection hidden="1"/>
    </xf>
    <xf numFmtId="170" fontId="6" fillId="0" borderId="19" xfId="1" applyNumberFormat="1" applyFont="1" applyFill="1" applyBorder="1" applyAlignment="1" applyProtection="1">
      <alignment wrapText="1"/>
      <protection hidden="1"/>
    </xf>
    <xf numFmtId="170" fontId="6" fillId="0" borderId="20" xfId="1" applyNumberFormat="1" applyFont="1" applyFill="1" applyBorder="1" applyAlignment="1" applyProtection="1">
      <alignment wrapText="1"/>
      <protection hidden="1"/>
    </xf>
    <xf numFmtId="170" fontId="6" fillId="2" borderId="19" xfId="1" applyNumberFormat="1" applyFont="1" applyFill="1" applyBorder="1" applyAlignment="1" applyProtection="1">
      <alignment wrapText="1"/>
      <protection hidden="1"/>
    </xf>
    <xf numFmtId="170" fontId="2" fillId="0" borderId="19" xfId="1" applyNumberFormat="1" applyFont="1" applyFill="1" applyBorder="1" applyAlignment="1" applyProtection="1">
      <alignment wrapText="1"/>
      <protection hidden="1"/>
    </xf>
    <xf numFmtId="170" fontId="2" fillId="0" borderId="20" xfId="1" applyNumberFormat="1" applyFont="1" applyFill="1" applyBorder="1" applyAlignment="1" applyProtection="1">
      <alignment wrapText="1"/>
      <protection hidden="1"/>
    </xf>
    <xf numFmtId="9" fontId="2" fillId="0" borderId="19" xfId="1" applyNumberFormat="1" applyFont="1" applyFill="1" applyBorder="1" applyAlignment="1" applyProtection="1">
      <protection hidden="1"/>
    </xf>
    <xf numFmtId="164" fontId="3" fillId="3" borderId="24" xfId="1" applyNumberFormat="1" applyFont="1" applyFill="1" applyBorder="1" applyAlignment="1" applyProtection="1">
      <protection hidden="1"/>
    </xf>
    <xf numFmtId="167" fontId="3" fillId="3" borderId="23" xfId="1" applyNumberFormat="1" applyFont="1" applyFill="1" applyBorder="1" applyAlignment="1" applyProtection="1">
      <protection hidden="1"/>
    </xf>
    <xf numFmtId="168" fontId="2" fillId="3" borderId="25" xfId="1" applyNumberFormat="1" applyFont="1" applyFill="1" applyBorder="1" applyAlignment="1" applyProtection="1">
      <protection hidden="1"/>
    </xf>
    <xf numFmtId="164" fontId="15" fillId="0" borderId="22" xfId="1" applyNumberFormat="1" applyFont="1" applyFill="1" applyBorder="1" applyAlignment="1" applyProtection="1">
      <alignment horizontal="right" wrapText="1"/>
      <protection hidden="1"/>
    </xf>
    <xf numFmtId="0" fontId="15" fillId="0" borderId="23" xfId="1" applyNumberFormat="1" applyFont="1" applyFill="1" applyBorder="1" applyAlignment="1" applyProtection="1">
      <protection hidden="1"/>
    </xf>
    <xf numFmtId="0" fontId="16" fillId="0" borderId="23" xfId="1" applyNumberFormat="1" applyFont="1" applyFill="1" applyBorder="1" applyAlignment="1" applyProtection="1">
      <protection hidden="1"/>
    </xf>
    <xf numFmtId="168" fontId="16" fillId="0" borderId="23" xfId="1" applyNumberFormat="1" applyFont="1" applyFill="1" applyBorder="1" applyAlignment="1" applyProtection="1">
      <protection hidden="1"/>
    </xf>
    <xf numFmtId="164" fontId="16" fillId="0" borderId="23" xfId="1" applyNumberFormat="1" applyFont="1" applyFill="1" applyBorder="1" applyAlignment="1" applyProtection="1">
      <alignment horizontal="right" wrapText="1"/>
      <protection hidden="1"/>
    </xf>
    <xf numFmtId="164" fontId="16" fillId="0" borderId="22" xfId="1" applyNumberFormat="1" applyFont="1" applyFill="1" applyBorder="1" applyAlignment="1" applyProtection="1">
      <alignment horizontal="right" wrapText="1"/>
      <protection hidden="1"/>
    </xf>
    <xf numFmtId="168" fontId="15" fillId="0" borderId="20" xfId="1" applyNumberFormat="1" applyFont="1" applyFill="1" applyBorder="1" applyAlignment="1" applyProtection="1">
      <alignment horizontal="left" wrapText="1"/>
      <protection hidden="1"/>
    </xf>
    <xf numFmtId="168" fontId="15" fillId="0" borderId="23" xfId="1" applyNumberFormat="1" applyFont="1" applyFill="1" applyBorder="1" applyAlignment="1" applyProtection="1">
      <protection hidden="1"/>
    </xf>
    <xf numFmtId="169" fontId="15" fillId="0" borderId="23" xfId="1" applyNumberFormat="1" applyFont="1" applyFill="1" applyBorder="1" applyAlignment="1" applyProtection="1">
      <protection hidden="1"/>
    </xf>
    <xf numFmtId="168" fontId="15" fillId="0" borderId="25" xfId="1" applyNumberFormat="1" applyFont="1" applyFill="1" applyBorder="1" applyAlignment="1" applyProtection="1">
      <protection hidden="1"/>
    </xf>
    <xf numFmtId="164" fontId="17" fillId="0" borderId="24" xfId="1" applyNumberFormat="1" applyFont="1" applyFill="1" applyBorder="1" applyAlignment="1" applyProtection="1">
      <protection hidden="1"/>
    </xf>
    <xf numFmtId="167" fontId="17" fillId="0" borderId="23" xfId="1" applyNumberFormat="1" applyFont="1" applyFill="1" applyBorder="1" applyAlignment="1" applyProtection="1">
      <protection hidden="1"/>
    </xf>
    <xf numFmtId="164" fontId="15" fillId="0" borderId="23" xfId="1" applyNumberFormat="1" applyFont="1" applyFill="1" applyBorder="1" applyAlignment="1" applyProtection="1">
      <alignment horizontal="right" wrapText="1"/>
      <protection hidden="1"/>
    </xf>
    <xf numFmtId="0" fontId="20" fillId="0" borderId="0" xfId="0" applyFont="1" applyFill="1" applyAlignment="1">
      <alignment wrapText="1"/>
    </xf>
    <xf numFmtId="169" fontId="16" fillId="0" borderId="23" xfId="1" applyNumberFormat="1" applyFont="1" applyFill="1" applyBorder="1" applyAlignment="1" applyProtection="1">
      <protection hidden="1"/>
    </xf>
    <xf numFmtId="168" fontId="16" fillId="0" borderId="25" xfId="1" applyNumberFormat="1" applyFont="1" applyFill="1" applyBorder="1" applyAlignment="1" applyProtection="1">
      <protection hidden="1"/>
    </xf>
    <xf numFmtId="164" fontId="18" fillId="0" borderId="24" xfId="1" applyNumberFormat="1" applyFont="1" applyFill="1" applyBorder="1" applyAlignment="1" applyProtection="1">
      <protection hidden="1"/>
    </xf>
    <xf numFmtId="167" fontId="18" fillId="0" borderId="23" xfId="1" applyNumberFormat="1" applyFont="1" applyFill="1" applyBorder="1" applyAlignment="1" applyProtection="1">
      <protection hidden="1"/>
    </xf>
    <xf numFmtId="0" fontId="20" fillId="0" borderId="35" xfId="0" applyFont="1" applyBorder="1" applyAlignment="1">
      <alignment vertical="center" wrapText="1"/>
    </xf>
    <xf numFmtId="0" fontId="19" fillId="0" borderId="0" xfId="0" applyFont="1" applyFill="1" applyAlignment="1">
      <alignment wrapText="1"/>
    </xf>
    <xf numFmtId="170" fontId="2" fillId="0" borderId="19" xfId="1" applyNumberFormat="1" applyFont="1" applyFill="1" applyBorder="1" applyAlignment="1" applyProtection="1">
      <alignment wrapText="1"/>
      <protection hidden="1"/>
    </xf>
    <xf numFmtId="170" fontId="2" fillId="0" borderId="20" xfId="1" applyNumberFormat="1" applyFont="1" applyFill="1" applyBorder="1" applyAlignment="1" applyProtection="1">
      <alignment wrapText="1"/>
      <protection hidden="1"/>
    </xf>
    <xf numFmtId="9" fontId="2" fillId="0" borderId="19" xfId="1" applyNumberFormat="1" applyFont="1" applyFill="1" applyBorder="1" applyAlignment="1" applyProtection="1">
      <protection hidden="1"/>
    </xf>
    <xf numFmtId="9" fontId="6" fillId="0" borderId="19" xfId="1" applyNumberFormat="1" applyFont="1" applyFill="1" applyBorder="1" applyAlignment="1" applyProtection="1">
      <protection hidden="1"/>
    </xf>
    <xf numFmtId="170" fontId="6" fillId="0" borderId="19" xfId="1" applyNumberFormat="1" applyFont="1" applyFill="1" applyBorder="1" applyAlignment="1" applyProtection="1">
      <alignment wrapText="1"/>
      <protection hidden="1"/>
    </xf>
    <xf numFmtId="170" fontId="6" fillId="0" borderId="20" xfId="1" applyNumberFormat="1" applyFont="1" applyFill="1" applyBorder="1" applyAlignment="1" applyProtection="1">
      <alignment wrapText="1"/>
      <protection hidden="1"/>
    </xf>
    <xf numFmtId="168" fontId="2" fillId="0" borderId="25" xfId="1" applyNumberFormat="1" applyFont="1" applyFill="1" applyBorder="1" applyAlignment="1" applyProtection="1">
      <protection hidden="1"/>
    </xf>
    <xf numFmtId="0" fontId="19" fillId="0" borderId="0" xfId="0" applyFont="1" applyAlignment="1">
      <alignment wrapText="1"/>
    </xf>
    <xf numFmtId="168" fontId="15" fillId="3" borderId="25" xfId="1" applyNumberFormat="1" applyFont="1" applyFill="1" applyBorder="1" applyAlignment="1" applyProtection="1">
      <protection hidden="1"/>
    </xf>
    <xf numFmtId="164" fontId="17" fillId="3" borderId="24" xfId="1" applyNumberFormat="1" applyFont="1" applyFill="1" applyBorder="1" applyAlignment="1" applyProtection="1">
      <protection hidden="1"/>
    </xf>
    <xf numFmtId="167" fontId="17" fillId="3" borderId="23" xfId="1" applyNumberFormat="1" applyFont="1" applyFill="1" applyBorder="1" applyAlignment="1" applyProtection="1">
      <protection hidden="1"/>
    </xf>
    <xf numFmtId="0" fontId="21" fillId="0" borderId="35" xfId="0" applyFont="1" applyBorder="1" applyAlignment="1">
      <alignment vertical="center" wrapText="1"/>
    </xf>
    <xf numFmtId="0" fontId="20" fillId="0" borderId="0" xfId="0" applyFont="1" applyAlignment="1">
      <alignment wrapText="1"/>
    </xf>
    <xf numFmtId="168" fontId="16" fillId="0" borderId="20" xfId="1" applyNumberFormat="1" applyFont="1" applyFill="1" applyBorder="1" applyAlignment="1" applyProtection="1">
      <alignment horizontal="left" wrapText="1"/>
      <protection hidden="1"/>
    </xf>
    <xf numFmtId="0" fontId="9" fillId="0" borderId="15" xfId="1" applyFont="1" applyFill="1" applyBorder="1" applyAlignment="1" applyProtection="1">
      <protection hidden="1"/>
    </xf>
    <xf numFmtId="168" fontId="2" fillId="0" borderId="41" xfId="1" applyNumberFormat="1" applyFont="1" applyFill="1" applyBorder="1" applyAlignment="1" applyProtection="1">
      <alignment horizontal="left" wrapText="1"/>
      <protection hidden="1"/>
    </xf>
    <xf numFmtId="168" fontId="2" fillId="0" borderId="51" xfId="1" applyNumberFormat="1" applyFont="1" applyFill="1" applyBorder="1" applyAlignment="1" applyProtection="1">
      <protection hidden="1"/>
    </xf>
    <xf numFmtId="169" fontId="2" fillId="0" borderId="51" xfId="1" applyNumberFormat="1" applyFont="1" applyFill="1" applyBorder="1" applyAlignment="1" applyProtection="1">
      <protection hidden="1"/>
    </xf>
    <xf numFmtId="0" fontId="2" fillId="0" borderId="51" xfId="1" applyNumberFormat="1" applyFont="1" applyFill="1" applyBorder="1" applyAlignment="1" applyProtection="1">
      <protection hidden="1"/>
    </xf>
    <xf numFmtId="164" fontId="3" fillId="0" borderId="52" xfId="1" applyNumberFormat="1" applyFont="1" applyFill="1" applyBorder="1" applyAlignment="1" applyProtection="1">
      <protection hidden="1"/>
    </xf>
    <xf numFmtId="167" fontId="3" fillId="0" borderId="51" xfId="1" applyNumberFormat="1" applyFont="1" applyFill="1" applyBorder="1" applyAlignment="1" applyProtection="1">
      <protection hidden="1"/>
    </xf>
    <xf numFmtId="164" fontId="2" fillId="0" borderId="51" xfId="1" applyNumberFormat="1" applyFont="1" applyFill="1" applyBorder="1" applyAlignment="1" applyProtection="1">
      <alignment horizontal="right" wrapText="1"/>
      <protection hidden="1"/>
    </xf>
    <xf numFmtId="164" fontId="2" fillId="0" borderId="33" xfId="1" applyNumberFormat="1" applyFont="1" applyFill="1" applyBorder="1" applyAlignment="1" applyProtection="1">
      <alignment horizontal="right" wrapText="1"/>
      <protection hidden="1"/>
    </xf>
    <xf numFmtId="0" fontId="3" fillId="0" borderId="25" xfId="1" applyNumberFormat="1" applyFont="1" applyFill="1" applyBorder="1" applyAlignment="1" applyProtection="1">
      <alignment horizontal="center"/>
      <protection hidden="1"/>
    </xf>
    <xf numFmtId="0" fontId="3" fillId="0" borderId="25" xfId="1" applyNumberFormat="1" applyFont="1" applyFill="1" applyBorder="1" applyAlignment="1" applyProtection="1">
      <protection hidden="1"/>
    </xf>
    <xf numFmtId="164" fontId="3" fillId="0" borderId="25" xfId="1" applyNumberFormat="1" applyFont="1" applyFill="1" applyBorder="1" applyAlignment="1" applyProtection="1">
      <protection hidden="1"/>
    </xf>
    <xf numFmtId="164" fontId="6" fillId="0" borderId="30" xfId="1" applyNumberFormat="1" applyFont="1" applyFill="1" applyBorder="1" applyAlignment="1" applyProtection="1">
      <alignment horizontal="right" wrapText="1"/>
      <protection hidden="1"/>
    </xf>
    <xf numFmtId="9" fontId="6" fillId="0" borderId="20" xfId="1" applyNumberFormat="1" applyFont="1" applyFill="1" applyBorder="1" applyAlignment="1" applyProtection="1">
      <protection hidden="1"/>
    </xf>
    <xf numFmtId="9" fontId="6" fillId="0" borderId="50" xfId="1" applyNumberFormat="1" applyFont="1" applyFill="1" applyBorder="1" applyAlignment="1" applyProtection="1">
      <protection hidden="1"/>
    </xf>
    <xf numFmtId="9" fontId="6" fillId="0" borderId="21" xfId="1" applyNumberFormat="1" applyFont="1" applyFill="1" applyBorder="1" applyAlignment="1" applyProtection="1">
      <protection hidden="1"/>
    </xf>
    <xf numFmtId="168" fontId="6" fillId="0" borderId="23" xfId="1" applyNumberFormat="1" applyFont="1" applyFill="1" applyBorder="1" applyAlignment="1" applyProtection="1">
      <protection hidden="1"/>
    </xf>
    <xf numFmtId="168" fontId="6" fillId="0" borderId="50" xfId="1" applyNumberFormat="1" applyFont="1" applyFill="1" applyBorder="1" applyAlignment="1" applyProtection="1">
      <protection hidden="1"/>
    </xf>
    <xf numFmtId="168" fontId="6" fillId="0" borderId="24" xfId="1" applyNumberFormat="1" applyFont="1" applyFill="1" applyBorder="1" applyAlignment="1" applyProtection="1">
      <protection hidden="1"/>
    </xf>
    <xf numFmtId="171" fontId="6" fillId="0" borderId="20" xfId="1" applyNumberFormat="1" applyFont="1" applyFill="1" applyBorder="1" applyAlignment="1" applyProtection="1">
      <alignment wrapText="1"/>
      <protection hidden="1"/>
    </xf>
    <xf numFmtId="171" fontId="6" fillId="0" borderId="50" xfId="1" applyNumberFormat="1" applyFont="1" applyFill="1" applyBorder="1" applyAlignment="1" applyProtection="1">
      <alignment wrapText="1"/>
      <protection hidden="1"/>
    </xf>
    <xf numFmtId="171" fontId="6" fillId="0" borderId="21" xfId="1" applyNumberFormat="1" applyFont="1" applyFill="1" applyBorder="1" applyAlignment="1" applyProtection="1">
      <alignment wrapText="1"/>
      <protection hidden="1"/>
    </xf>
    <xf numFmtId="170" fontId="6" fillId="0" borderId="20" xfId="1" applyNumberFormat="1" applyFont="1" applyFill="1" applyBorder="1" applyAlignment="1" applyProtection="1">
      <alignment wrapText="1"/>
      <protection hidden="1"/>
    </xf>
    <xf numFmtId="170" fontId="6" fillId="0" borderId="50" xfId="1" applyNumberFormat="1" applyFont="1" applyFill="1" applyBorder="1" applyAlignment="1" applyProtection="1">
      <alignment wrapText="1"/>
      <protection hidden="1"/>
    </xf>
    <xf numFmtId="170" fontId="6" fillId="0" borderId="21" xfId="1" applyNumberFormat="1" applyFont="1" applyFill="1" applyBorder="1" applyAlignment="1" applyProtection="1">
      <alignment wrapText="1"/>
      <protection hidden="1"/>
    </xf>
    <xf numFmtId="9" fontId="6" fillId="2" borderId="27" xfId="1" applyNumberFormat="1" applyFont="1" applyFill="1" applyBorder="1" applyAlignment="1" applyProtection="1">
      <protection hidden="1"/>
    </xf>
    <xf numFmtId="9" fontId="6" fillId="2" borderId="42" xfId="1" applyNumberFormat="1" applyFont="1" applyFill="1" applyBorder="1" applyAlignment="1" applyProtection="1">
      <protection hidden="1"/>
    </xf>
    <xf numFmtId="9" fontId="6" fillId="2" borderId="28" xfId="1" applyNumberFormat="1" applyFont="1" applyFill="1" applyBorder="1" applyAlignment="1" applyProtection="1">
      <protection hidden="1"/>
    </xf>
    <xf numFmtId="168" fontId="6" fillId="2" borderId="30" xfId="1" applyNumberFormat="1" applyFont="1" applyFill="1" applyBorder="1" applyAlignment="1" applyProtection="1">
      <protection hidden="1"/>
    </xf>
    <xf numFmtId="168" fontId="6" fillId="2" borderId="42" xfId="1" applyNumberFormat="1" applyFont="1" applyFill="1" applyBorder="1" applyAlignment="1" applyProtection="1">
      <protection hidden="1"/>
    </xf>
    <xf numFmtId="168" fontId="6" fillId="2" borderId="31" xfId="1" applyNumberFormat="1" applyFont="1" applyFill="1" applyBorder="1" applyAlignment="1" applyProtection="1">
      <protection hidden="1"/>
    </xf>
    <xf numFmtId="170" fontId="6" fillId="2" borderId="27" xfId="1" applyNumberFormat="1" applyFont="1" applyFill="1" applyBorder="1" applyAlignment="1" applyProtection="1">
      <alignment wrapText="1"/>
      <protection hidden="1"/>
    </xf>
    <xf numFmtId="170" fontId="6" fillId="2" borderId="42" xfId="1" applyNumberFormat="1" applyFont="1" applyFill="1" applyBorder="1" applyAlignment="1" applyProtection="1">
      <alignment wrapText="1"/>
      <protection hidden="1"/>
    </xf>
    <xf numFmtId="170" fontId="6" fillId="2" borderId="28" xfId="1" applyNumberFormat="1" applyFont="1" applyFill="1" applyBorder="1" applyAlignment="1" applyProtection="1">
      <alignment wrapText="1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170" fontId="2" fillId="0" borderId="19" xfId="1" applyNumberFormat="1" applyFont="1" applyFill="1" applyBorder="1" applyAlignment="1" applyProtection="1">
      <alignment wrapText="1"/>
      <protection hidden="1"/>
    </xf>
    <xf numFmtId="170" fontId="2" fillId="0" borderId="20" xfId="1" applyNumberFormat="1" applyFont="1" applyFill="1" applyBorder="1" applyAlignment="1" applyProtection="1">
      <alignment wrapText="1"/>
      <protection hidden="1"/>
    </xf>
    <xf numFmtId="168" fontId="2" fillId="0" borderId="25" xfId="1" applyNumberFormat="1" applyFont="1" applyFill="1" applyBorder="1" applyAlignment="1" applyProtection="1">
      <protection hidden="1"/>
    </xf>
    <xf numFmtId="168" fontId="6" fillId="0" borderId="25" xfId="1" applyNumberFormat="1" applyFont="1" applyFill="1" applyBorder="1" applyAlignment="1" applyProtection="1">
      <protection hidden="1"/>
    </xf>
    <xf numFmtId="9" fontId="6" fillId="0" borderId="19" xfId="1" applyNumberFormat="1" applyFont="1" applyFill="1" applyBorder="1" applyAlignment="1" applyProtection="1">
      <protection hidden="1"/>
    </xf>
    <xf numFmtId="9" fontId="2" fillId="0" borderId="19" xfId="1" applyNumberFormat="1" applyFont="1" applyFill="1" applyBorder="1" applyAlignment="1" applyProtection="1">
      <protection hidden="1"/>
    </xf>
    <xf numFmtId="171" fontId="6" fillId="0" borderId="19" xfId="1" applyNumberFormat="1" applyFont="1" applyFill="1" applyBorder="1" applyAlignment="1" applyProtection="1">
      <alignment wrapText="1"/>
      <protection hidden="1"/>
    </xf>
    <xf numFmtId="170" fontId="6" fillId="0" borderId="19" xfId="1" applyNumberFormat="1" applyFont="1" applyFill="1" applyBorder="1" applyAlignment="1" applyProtection="1">
      <alignment wrapText="1"/>
      <protection hidden="1"/>
    </xf>
    <xf numFmtId="170" fontId="2" fillId="0" borderId="16" xfId="1" applyNumberFormat="1" applyFont="1" applyFill="1" applyBorder="1" applyAlignment="1" applyProtection="1">
      <alignment wrapText="1"/>
      <protection hidden="1"/>
    </xf>
    <xf numFmtId="170" fontId="2" fillId="0" borderId="17" xfId="1" applyNumberFormat="1" applyFont="1" applyFill="1" applyBorder="1" applyAlignment="1" applyProtection="1">
      <alignment wrapText="1"/>
      <protection hidden="1"/>
    </xf>
    <xf numFmtId="168" fontId="2" fillId="0" borderId="34" xfId="1" applyNumberFormat="1" applyFont="1" applyFill="1" applyBorder="1" applyAlignment="1" applyProtection="1">
      <protection hidden="1"/>
    </xf>
    <xf numFmtId="9" fontId="2" fillId="0" borderId="16" xfId="1" applyNumberFormat="1" applyFont="1" applyFill="1" applyBorder="1" applyAlignment="1" applyProtection="1">
      <protection hidden="1"/>
    </xf>
    <xf numFmtId="168" fontId="2" fillId="3" borderId="25" xfId="1" applyNumberFormat="1" applyFont="1" applyFill="1" applyBorder="1" applyAlignment="1" applyProtection="1">
      <protection hidden="1"/>
    </xf>
    <xf numFmtId="168" fontId="2" fillId="0" borderId="23" xfId="1" applyNumberFormat="1" applyFont="1" applyFill="1" applyBorder="1" applyAlignment="1" applyProtection="1">
      <protection hidden="1"/>
    </xf>
    <xf numFmtId="168" fontId="2" fillId="0" borderId="50" xfId="1" applyNumberFormat="1" applyFont="1" applyFill="1" applyBorder="1" applyAlignment="1" applyProtection="1">
      <protection hidden="1"/>
    </xf>
    <xf numFmtId="168" fontId="2" fillId="0" borderId="24" xfId="1" applyNumberFormat="1" applyFont="1" applyFill="1" applyBorder="1" applyAlignment="1" applyProtection="1">
      <protection hidden="1"/>
    </xf>
    <xf numFmtId="168" fontId="16" fillId="0" borderId="25" xfId="1" applyNumberFormat="1" applyFont="1" applyFill="1" applyBorder="1" applyAlignment="1" applyProtection="1">
      <protection hidden="1"/>
    </xf>
    <xf numFmtId="170" fontId="6" fillId="2" borderId="19" xfId="1" applyNumberFormat="1" applyFont="1" applyFill="1" applyBorder="1" applyAlignment="1" applyProtection="1">
      <alignment wrapText="1"/>
      <protection hidden="1"/>
    </xf>
    <xf numFmtId="170" fontId="6" fillId="2" borderId="20" xfId="1" applyNumberFormat="1" applyFont="1" applyFill="1" applyBorder="1" applyAlignment="1" applyProtection="1">
      <alignment wrapText="1"/>
      <protection hidden="1"/>
    </xf>
    <xf numFmtId="0" fontId="18" fillId="0" borderId="1" xfId="1" applyNumberFormat="1" applyFont="1" applyFill="1" applyBorder="1" applyAlignment="1" applyProtection="1">
      <alignment horizontal="right" wrapText="1"/>
      <protection hidden="1"/>
    </xf>
    <xf numFmtId="0" fontId="3" fillId="0" borderId="1" xfId="1" applyNumberFormat="1" applyFont="1" applyFill="1" applyBorder="1" applyAlignment="1" applyProtection="1">
      <alignment horizontal="right" wrapText="1"/>
      <protection hidden="1"/>
    </xf>
    <xf numFmtId="0" fontId="18" fillId="0" borderId="0" xfId="1" applyNumberFormat="1" applyFont="1" applyFill="1" applyAlignment="1" applyProtection="1">
      <alignment horizontal="right" wrapText="1"/>
      <protection hidden="1"/>
    </xf>
    <xf numFmtId="0" fontId="3" fillId="0" borderId="0" xfId="1" applyNumberFormat="1" applyFont="1" applyFill="1" applyAlignment="1" applyProtection="1">
      <alignment horizontal="right" wrapText="1"/>
      <protection hidden="1"/>
    </xf>
    <xf numFmtId="0" fontId="3" fillId="0" borderId="35" xfId="1" applyNumberFormat="1" applyFont="1" applyFill="1" applyBorder="1" applyAlignment="1" applyProtection="1">
      <alignment horizontal="center"/>
      <protection hidden="1"/>
    </xf>
    <xf numFmtId="0" fontId="3" fillId="0" borderId="4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0" fontId="11" fillId="0" borderId="35" xfId="1" applyNumberFormat="1" applyFont="1" applyFill="1" applyBorder="1" applyAlignment="1" applyProtection="1">
      <alignment horizontal="center" vertical="center"/>
      <protection hidden="1"/>
    </xf>
    <xf numFmtId="0" fontId="3" fillId="0" borderId="48" xfId="1" applyNumberFormat="1" applyFont="1" applyFill="1" applyBorder="1" applyAlignment="1" applyProtection="1">
      <alignment horizontal="center"/>
      <protection hidden="1"/>
    </xf>
    <xf numFmtId="168" fontId="15" fillId="0" borderId="25" xfId="1" applyNumberFormat="1" applyFont="1" applyFill="1" applyBorder="1" applyAlignment="1" applyProtection="1">
      <protection hidden="1"/>
    </xf>
    <xf numFmtId="9" fontId="6" fillId="2" borderId="19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top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50"/>
  <sheetViews>
    <sheetView showGridLines="0" tabSelected="1" workbookViewId="0">
      <selection activeCell="AF18" sqref="AF18"/>
    </sheetView>
  </sheetViews>
  <sheetFormatPr defaultColWidth="9.140625" defaultRowHeight="12.75" x14ac:dyDescent="0.2"/>
  <cols>
    <col min="1" max="1" width="1.42578125" style="1" customWidth="1"/>
    <col min="2" max="16" width="0" style="1" hidden="1" customWidth="1"/>
    <col min="17" max="17" width="45.140625" style="1" customWidth="1"/>
    <col min="18" max="18" width="13.140625" style="1" customWidth="1"/>
    <col min="19" max="19" width="6.7109375" style="1" customWidth="1"/>
    <col min="20" max="20" width="6.42578125" style="1" customWidth="1"/>
    <col min="21" max="21" width="14.7109375" style="1" customWidth="1"/>
    <col min="22" max="22" width="7.85546875" style="1" customWidth="1"/>
    <col min="23" max="29" width="0" style="1" hidden="1" customWidth="1"/>
    <col min="30" max="30" width="14.28515625" style="1" customWidth="1"/>
    <col min="31" max="31" width="14.42578125" style="1" customWidth="1"/>
    <col min="32" max="32" width="16" style="1" customWidth="1"/>
    <col min="33" max="40" width="0" style="1" hidden="1" customWidth="1"/>
    <col min="41" max="41" width="14.42578125" style="1" customWidth="1"/>
    <col min="42" max="256" width="9.140625" style="1" customWidth="1"/>
    <col min="257" max="16384" width="9.140625" style="1"/>
  </cols>
  <sheetData>
    <row r="1" spans="1:45" ht="12.75" customHeight="1" x14ac:dyDescent="0.3">
      <c r="A1" s="120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8"/>
      <c r="N1" s="9"/>
      <c r="O1" s="9"/>
      <c r="P1" s="9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3"/>
      <c r="AC1" s="3"/>
      <c r="AD1" s="115"/>
      <c r="AE1" s="115"/>
      <c r="AF1" s="115"/>
      <c r="AG1" s="122"/>
      <c r="AH1" s="121"/>
      <c r="AI1" s="121"/>
      <c r="AJ1" s="121"/>
      <c r="AK1" s="121"/>
      <c r="AL1" s="121"/>
      <c r="AM1" s="121"/>
      <c r="AN1" s="2"/>
      <c r="AO1" s="2"/>
      <c r="AP1" s="2"/>
      <c r="AQ1" s="2"/>
      <c r="AR1" s="2"/>
      <c r="AS1" s="2"/>
    </row>
    <row r="2" spans="1:45" ht="12.75" customHeight="1" x14ac:dyDescent="0.3">
      <c r="A2" s="120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8"/>
      <c r="N2" s="9"/>
      <c r="O2" s="9"/>
      <c r="P2" s="9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3"/>
      <c r="AC2" s="3"/>
      <c r="AD2" s="115"/>
      <c r="AE2" s="115"/>
      <c r="AF2" s="115"/>
      <c r="AG2" s="122"/>
      <c r="AH2" s="121"/>
      <c r="AI2" s="121"/>
      <c r="AJ2" s="121"/>
      <c r="AK2" s="121"/>
      <c r="AL2" s="121"/>
      <c r="AM2" s="121"/>
      <c r="AN2" s="2"/>
      <c r="AO2" s="2"/>
      <c r="AP2" s="2"/>
      <c r="AQ2" s="2"/>
      <c r="AR2" s="2"/>
      <c r="AS2" s="2"/>
    </row>
    <row r="3" spans="1:45" ht="30" customHeight="1" x14ac:dyDescent="0.25">
      <c r="A3" s="120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"/>
      <c r="N3" s="9"/>
      <c r="O3" s="9"/>
      <c r="P3" s="9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3"/>
      <c r="AC3" s="3"/>
      <c r="AD3" s="124"/>
      <c r="AE3" s="124"/>
      <c r="AF3" s="124"/>
      <c r="AG3" s="122"/>
      <c r="AH3" s="121"/>
      <c r="AI3" s="121"/>
      <c r="AJ3" s="121"/>
      <c r="AK3" s="121"/>
      <c r="AL3" s="121"/>
      <c r="AM3" s="121"/>
      <c r="AN3" s="2"/>
      <c r="AO3" s="2"/>
      <c r="AP3" s="2"/>
      <c r="AQ3" s="2"/>
      <c r="AR3" s="2"/>
      <c r="AS3" s="2"/>
    </row>
    <row r="4" spans="1:45" ht="12.75" customHeight="1" x14ac:dyDescent="0.25">
      <c r="A4" s="120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8"/>
      <c r="N4" s="9"/>
      <c r="O4" s="9"/>
      <c r="P4" s="9"/>
      <c r="Q4" s="124"/>
      <c r="R4" s="124"/>
      <c r="S4" s="124"/>
      <c r="T4" s="124"/>
      <c r="U4" s="124"/>
      <c r="V4" s="124"/>
      <c r="W4" s="124"/>
      <c r="X4" s="124"/>
      <c r="Y4" s="236" t="s">
        <v>297</v>
      </c>
      <c r="Z4" s="236"/>
      <c r="AA4" s="236"/>
      <c r="AB4" s="3"/>
      <c r="AC4" s="3"/>
      <c r="AD4" s="235" t="s">
        <v>337</v>
      </c>
      <c r="AE4" s="236"/>
      <c r="AF4" s="236"/>
      <c r="AG4" s="122"/>
      <c r="AH4" s="121"/>
      <c r="AI4" s="121"/>
      <c r="AJ4" s="121"/>
      <c r="AK4" s="121"/>
      <c r="AL4" s="121"/>
      <c r="AM4" s="121"/>
      <c r="AN4" s="2"/>
      <c r="AO4" s="2"/>
      <c r="AP4" s="2"/>
      <c r="AQ4" s="2"/>
      <c r="AR4" s="2"/>
      <c r="AS4" s="2"/>
    </row>
    <row r="5" spans="1:45" ht="12.75" customHeight="1" x14ac:dyDescent="0.25">
      <c r="A5" s="12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8"/>
      <c r="N5" s="9"/>
      <c r="O5" s="9"/>
      <c r="P5" s="9"/>
      <c r="Q5" s="124"/>
      <c r="R5" s="124"/>
      <c r="S5" s="124"/>
      <c r="T5" s="124"/>
      <c r="U5" s="124"/>
      <c r="V5" s="124"/>
      <c r="W5" s="124"/>
      <c r="X5" s="124"/>
      <c r="Y5" s="246" t="s">
        <v>296</v>
      </c>
      <c r="Z5" s="246"/>
      <c r="AA5" s="246"/>
      <c r="AB5" s="3"/>
      <c r="AC5" s="3"/>
      <c r="AD5" s="246"/>
      <c r="AE5" s="246"/>
      <c r="AF5" s="246"/>
      <c r="AG5" s="122"/>
      <c r="AH5" s="121"/>
      <c r="AI5" s="121"/>
      <c r="AJ5" s="121"/>
      <c r="AK5" s="121"/>
      <c r="AL5" s="121"/>
      <c r="AM5" s="121"/>
      <c r="AN5" s="2"/>
      <c r="AO5" s="2"/>
      <c r="AP5" s="2"/>
      <c r="AQ5" s="2"/>
      <c r="AR5" s="2"/>
      <c r="AS5" s="2"/>
    </row>
    <row r="6" spans="1:45" ht="12.75" customHeight="1" x14ac:dyDescent="0.25">
      <c r="A6" s="12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8"/>
      <c r="N6" s="9"/>
      <c r="O6" s="9"/>
      <c r="P6" s="9"/>
      <c r="Q6" s="124"/>
      <c r="R6" s="124"/>
      <c r="S6" s="124"/>
      <c r="T6" s="124"/>
      <c r="U6" s="124"/>
      <c r="V6" s="124"/>
      <c r="W6" s="124"/>
      <c r="X6" s="124"/>
      <c r="Y6" s="238" t="s">
        <v>295</v>
      </c>
      <c r="Z6" s="238"/>
      <c r="AA6" s="238"/>
      <c r="AB6" s="3"/>
      <c r="AC6" s="3"/>
      <c r="AD6" s="237" t="s">
        <v>346</v>
      </c>
      <c r="AE6" s="238"/>
      <c r="AF6" s="238"/>
      <c r="AG6" s="122"/>
      <c r="AH6" s="121"/>
      <c r="AI6" s="121"/>
      <c r="AJ6" s="121"/>
      <c r="AK6" s="121"/>
      <c r="AL6" s="121"/>
      <c r="AM6" s="121"/>
      <c r="AN6" s="2"/>
      <c r="AO6" s="2"/>
      <c r="AP6" s="2"/>
      <c r="AQ6" s="2"/>
      <c r="AR6" s="2"/>
      <c r="AS6" s="2"/>
    </row>
    <row r="7" spans="1:45" ht="12.75" customHeight="1" x14ac:dyDescent="0.3">
      <c r="A7" s="12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8"/>
      <c r="N7" s="9"/>
      <c r="O7" s="9"/>
      <c r="P7" s="9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3"/>
      <c r="AC7" s="3"/>
      <c r="AD7" s="115"/>
      <c r="AE7" s="115"/>
      <c r="AF7" s="115"/>
      <c r="AG7" s="122"/>
      <c r="AH7" s="121"/>
      <c r="AI7" s="121"/>
      <c r="AJ7" s="121"/>
      <c r="AK7" s="121"/>
      <c r="AL7" s="121"/>
      <c r="AM7" s="121"/>
      <c r="AN7" s="2"/>
      <c r="AO7" s="2"/>
      <c r="AP7" s="2"/>
      <c r="AQ7" s="2"/>
      <c r="AR7" s="2"/>
      <c r="AS7" s="2"/>
    </row>
    <row r="8" spans="1:45" ht="12.75" customHeight="1" x14ac:dyDescent="0.25">
      <c r="A8" s="12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8"/>
      <c r="N8" s="9"/>
      <c r="O8" s="9"/>
      <c r="P8" s="9"/>
      <c r="Q8" s="241" t="s">
        <v>299</v>
      </c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122"/>
      <c r="AH8" s="121"/>
      <c r="AI8" s="121"/>
      <c r="AJ8" s="121"/>
      <c r="AK8" s="121"/>
      <c r="AL8" s="121"/>
      <c r="AM8" s="121"/>
      <c r="AN8" s="2"/>
      <c r="AO8" s="2"/>
      <c r="AP8" s="2"/>
      <c r="AQ8" s="2"/>
      <c r="AR8" s="2"/>
      <c r="AS8" s="2"/>
    </row>
    <row r="9" spans="1:45" ht="12.75" customHeight="1" x14ac:dyDescent="0.25">
      <c r="A9" s="12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8"/>
      <c r="N9" s="9"/>
      <c r="O9" s="9"/>
      <c r="P9" s="9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122"/>
      <c r="AH9" s="121"/>
      <c r="AI9" s="121"/>
      <c r="AJ9" s="121"/>
      <c r="AK9" s="121"/>
      <c r="AL9" s="121"/>
      <c r="AM9" s="121"/>
      <c r="AN9" s="2"/>
      <c r="AO9" s="2"/>
      <c r="AP9" s="2"/>
      <c r="AQ9" s="2"/>
      <c r="AR9" s="2"/>
      <c r="AS9" s="2"/>
    </row>
    <row r="10" spans="1:45" ht="25.5" customHeight="1" thickBot="1" x14ac:dyDescent="0.35">
      <c r="A10" s="12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8"/>
      <c r="N10" s="9"/>
      <c r="O10" s="9"/>
      <c r="P10" s="9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3"/>
      <c r="AC10" s="3"/>
      <c r="AD10" s="115"/>
      <c r="AE10" s="115"/>
      <c r="AF10" s="115"/>
      <c r="AG10" s="122"/>
      <c r="AH10" s="121"/>
      <c r="AI10" s="121"/>
      <c r="AJ10" s="121"/>
      <c r="AK10" s="121"/>
      <c r="AL10" s="121"/>
      <c r="AM10" s="121"/>
      <c r="AN10" s="2"/>
      <c r="AO10" s="2"/>
      <c r="AP10" s="2"/>
      <c r="AQ10" s="2"/>
      <c r="AR10" s="2"/>
      <c r="AS10" s="2"/>
    </row>
    <row r="11" spans="1:45" ht="21" customHeight="1" thickBot="1" x14ac:dyDescent="0.3">
      <c r="A11" s="12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8"/>
      <c r="N11" s="9"/>
      <c r="O11" s="9"/>
      <c r="P11" s="9"/>
      <c r="Q11" s="124" t="s">
        <v>294</v>
      </c>
      <c r="R11" s="124"/>
      <c r="S11" s="124"/>
      <c r="T11" s="124"/>
      <c r="U11" s="124"/>
      <c r="V11" s="124"/>
      <c r="W11" s="124"/>
      <c r="X11" s="124"/>
      <c r="Y11" s="124"/>
      <c r="Z11" s="124" t="s">
        <v>293</v>
      </c>
      <c r="AA11" s="128">
        <v>384</v>
      </c>
      <c r="AB11" s="3"/>
      <c r="AC11" s="3"/>
      <c r="AD11" s="127"/>
      <c r="AE11" s="126" t="s">
        <v>293</v>
      </c>
      <c r="AF11" s="125">
        <v>384</v>
      </c>
      <c r="AG11" s="122"/>
      <c r="AH11" s="121"/>
      <c r="AI11" s="121"/>
      <c r="AJ11" s="121"/>
      <c r="AK11" s="121"/>
      <c r="AL11" s="121"/>
      <c r="AM11" s="121"/>
      <c r="AN11" s="2"/>
      <c r="AO11" s="2"/>
      <c r="AP11" s="2"/>
      <c r="AQ11" s="2"/>
      <c r="AR11" s="2"/>
      <c r="AS11" s="2"/>
    </row>
    <row r="12" spans="1:45" ht="21" customHeight="1" x14ac:dyDescent="0.3">
      <c r="A12" s="12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8"/>
      <c r="N12" s="9"/>
      <c r="O12" s="9"/>
      <c r="P12" s="9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3"/>
      <c r="AC12" s="3"/>
      <c r="AD12" s="115"/>
      <c r="AE12" s="115"/>
      <c r="AF12" s="115"/>
      <c r="AG12" s="122"/>
      <c r="AH12" s="121"/>
      <c r="AI12" s="121"/>
      <c r="AJ12" s="121"/>
      <c r="AK12" s="121"/>
      <c r="AL12" s="121"/>
      <c r="AM12" s="121"/>
      <c r="AN12" s="2"/>
      <c r="AO12" s="2"/>
      <c r="AP12" s="2"/>
      <c r="AQ12" s="2"/>
      <c r="AR12" s="2"/>
      <c r="AS12" s="2"/>
    </row>
    <row r="13" spans="1:45" ht="47.25" customHeight="1" x14ac:dyDescent="0.25">
      <c r="A13" s="12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8"/>
      <c r="N13" s="9"/>
      <c r="O13" s="9"/>
      <c r="P13" s="9"/>
      <c r="Q13" s="241" t="s">
        <v>298</v>
      </c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122"/>
      <c r="AH13" s="121"/>
      <c r="AI13" s="121"/>
      <c r="AJ13" s="121"/>
      <c r="AK13" s="121"/>
      <c r="AL13" s="121"/>
      <c r="AM13" s="121"/>
      <c r="AN13" s="2"/>
      <c r="AO13" s="2"/>
      <c r="AP13" s="2"/>
      <c r="AQ13" s="2"/>
      <c r="AR13" s="2"/>
      <c r="AS13" s="2"/>
    </row>
    <row r="14" spans="1:45" ht="17.25" customHeight="1" thickBot="1" x14ac:dyDescent="0.35">
      <c r="A14" s="120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8"/>
      <c r="N14" s="117"/>
      <c r="O14" s="117"/>
      <c r="P14" s="117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3"/>
      <c r="AC14" s="3"/>
      <c r="AD14" s="115"/>
      <c r="AE14" s="115"/>
      <c r="AF14" s="115"/>
      <c r="AG14" s="114"/>
      <c r="AH14" s="113"/>
      <c r="AI14" s="113"/>
      <c r="AJ14" s="113"/>
      <c r="AK14" s="113"/>
      <c r="AL14" s="113"/>
      <c r="AM14" s="113"/>
      <c r="AN14" s="112"/>
      <c r="AO14" s="2"/>
      <c r="AP14" s="2"/>
      <c r="AQ14" s="2"/>
      <c r="AR14" s="2"/>
      <c r="AS14" s="2"/>
    </row>
    <row r="15" spans="1:45" ht="12.75" customHeight="1" thickBot="1" x14ac:dyDescent="0.25">
      <c r="A15" s="111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09"/>
      <c r="M15" s="108" t="s">
        <v>292</v>
      </c>
      <c r="N15" s="108" t="s">
        <v>291</v>
      </c>
      <c r="O15" s="108" t="s">
        <v>291</v>
      </c>
      <c r="P15" s="108" t="s">
        <v>291</v>
      </c>
      <c r="Q15" s="242" t="s">
        <v>290</v>
      </c>
      <c r="R15" s="243" t="s">
        <v>289</v>
      </c>
      <c r="S15" s="239"/>
      <c r="T15" s="239"/>
      <c r="U15" s="239"/>
      <c r="V15" s="239"/>
      <c r="W15" s="107"/>
      <c r="X15" s="107"/>
      <c r="Y15" s="239" t="s">
        <v>286</v>
      </c>
      <c r="Z15" s="239"/>
      <c r="AA15" s="240"/>
      <c r="AB15" s="106" t="s">
        <v>288</v>
      </c>
      <c r="AC15" s="93" t="s">
        <v>287</v>
      </c>
      <c r="AD15" s="239" t="s">
        <v>286</v>
      </c>
      <c r="AE15" s="239"/>
      <c r="AF15" s="239"/>
      <c r="AG15" s="105"/>
      <c r="AH15" s="105"/>
      <c r="AI15" s="105"/>
      <c r="AJ15" s="104" t="s">
        <v>285</v>
      </c>
      <c r="AK15" s="104" t="s">
        <v>284</v>
      </c>
      <c r="AL15" s="104" t="s">
        <v>283</v>
      </c>
      <c r="AM15" s="104" t="s">
        <v>282</v>
      </c>
      <c r="AN15" s="103" t="s">
        <v>281</v>
      </c>
      <c r="AO15" s="28"/>
      <c r="AP15" s="65"/>
      <c r="AQ15" s="2"/>
      <c r="AR15" s="2"/>
      <c r="AS15" s="2"/>
    </row>
    <row r="16" spans="1:45" ht="57.75" customHeight="1" thickBot="1" x14ac:dyDescent="0.25">
      <c r="A16" s="32"/>
      <c r="B16" s="102"/>
      <c r="C16" s="101" t="s">
        <v>280</v>
      </c>
      <c r="D16" s="101"/>
      <c r="E16" s="101"/>
      <c r="F16" s="100"/>
      <c r="G16" s="100"/>
      <c r="H16" s="100"/>
      <c r="I16" s="100"/>
      <c r="J16" s="100"/>
      <c r="K16" s="100"/>
      <c r="L16" s="99"/>
      <c r="M16" s="81"/>
      <c r="N16" s="80"/>
      <c r="O16" s="80"/>
      <c r="P16" s="79"/>
      <c r="Q16" s="242"/>
      <c r="R16" s="98" t="s">
        <v>279</v>
      </c>
      <c r="S16" s="97" t="s">
        <v>278</v>
      </c>
      <c r="T16" s="97" t="s">
        <v>277</v>
      </c>
      <c r="U16" s="97" t="s">
        <v>276</v>
      </c>
      <c r="V16" s="97" t="s">
        <v>275</v>
      </c>
      <c r="W16" s="96" t="s">
        <v>274</v>
      </c>
      <c r="X16" s="96" t="s">
        <v>273</v>
      </c>
      <c r="Y16" s="95" t="s">
        <v>272</v>
      </c>
      <c r="Z16" s="95" t="s">
        <v>271</v>
      </c>
      <c r="AA16" s="95" t="s">
        <v>270</v>
      </c>
      <c r="AB16" s="73"/>
      <c r="AC16" s="73"/>
      <c r="AD16" s="94" t="s">
        <v>300</v>
      </c>
      <c r="AE16" s="94" t="s">
        <v>272</v>
      </c>
      <c r="AF16" s="93" t="s">
        <v>271</v>
      </c>
      <c r="AG16" s="92" t="s">
        <v>269</v>
      </c>
      <c r="AH16" s="91" t="s">
        <v>268</v>
      </c>
      <c r="AI16" s="90" t="s">
        <v>267</v>
      </c>
      <c r="AJ16" s="89"/>
      <c r="AK16" s="89"/>
      <c r="AL16" s="89"/>
      <c r="AM16" s="89"/>
      <c r="AN16" s="89"/>
      <c r="AO16" s="28"/>
      <c r="AP16" s="65"/>
      <c r="AQ16" s="2"/>
      <c r="AR16" s="2"/>
      <c r="AS16" s="2"/>
    </row>
    <row r="17" spans="1:45" ht="12.75" customHeight="1" thickBot="1" x14ac:dyDescent="0.25">
      <c r="A17" s="32"/>
      <c r="B17" s="88"/>
      <c r="C17" s="87"/>
      <c r="D17" s="86"/>
      <c r="E17" s="85"/>
      <c r="F17" s="84"/>
      <c r="G17" s="84"/>
      <c r="H17" s="84"/>
      <c r="I17" s="84"/>
      <c r="J17" s="83"/>
      <c r="K17" s="83"/>
      <c r="L17" s="82"/>
      <c r="M17" s="81"/>
      <c r="N17" s="80"/>
      <c r="O17" s="80"/>
      <c r="P17" s="79"/>
      <c r="Q17" s="78">
        <v>1</v>
      </c>
      <c r="R17" s="77">
        <v>2</v>
      </c>
      <c r="S17" s="77">
        <v>3</v>
      </c>
      <c r="T17" s="77">
        <v>4</v>
      </c>
      <c r="U17" s="77">
        <v>5</v>
      </c>
      <c r="V17" s="77">
        <v>6</v>
      </c>
      <c r="W17" s="76">
        <v>7</v>
      </c>
      <c r="X17" s="75">
        <v>8</v>
      </c>
      <c r="Y17" s="74">
        <v>7</v>
      </c>
      <c r="Z17" s="74">
        <v>8</v>
      </c>
      <c r="AA17" s="74">
        <v>9</v>
      </c>
      <c r="AB17" s="73"/>
      <c r="AC17" s="72"/>
      <c r="AD17" s="71">
        <v>7</v>
      </c>
      <c r="AE17" s="71">
        <v>8</v>
      </c>
      <c r="AF17" s="70">
        <v>9</v>
      </c>
      <c r="AG17" s="69">
        <v>10</v>
      </c>
      <c r="AH17" s="68">
        <v>11</v>
      </c>
      <c r="AI17" s="67">
        <v>12</v>
      </c>
      <c r="AJ17" s="66"/>
      <c r="AK17" s="66"/>
      <c r="AL17" s="66"/>
      <c r="AM17" s="66"/>
      <c r="AN17" s="66"/>
      <c r="AO17" s="28"/>
      <c r="AP17" s="65"/>
      <c r="AQ17" s="2"/>
      <c r="AR17" s="2"/>
      <c r="AS17" s="2"/>
    </row>
    <row r="18" spans="1:45" ht="15" customHeight="1" x14ac:dyDescent="0.2">
      <c r="A18" s="32"/>
      <c r="B18" s="211">
        <v>23</v>
      </c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3"/>
      <c r="Q18" s="64" t="s">
        <v>266</v>
      </c>
      <c r="R18" s="61">
        <v>23</v>
      </c>
      <c r="S18" s="63">
        <v>0</v>
      </c>
      <c r="T18" s="63">
        <v>0</v>
      </c>
      <c r="U18" s="62" t="s">
        <v>3</v>
      </c>
      <c r="V18" s="61">
        <v>0</v>
      </c>
      <c r="W18" s="208"/>
      <c r="X18" s="209"/>
      <c r="Y18" s="209"/>
      <c r="Z18" s="209"/>
      <c r="AA18" s="210"/>
      <c r="AB18" s="60">
        <v>1776930319.4300001</v>
      </c>
      <c r="AC18" s="59"/>
      <c r="AD18" s="58">
        <f>AD19+AD102+AD107+AD119+AD158+AD190+AD194+AD320+AD348+AD389+AD404+AD409+AD418+AD421</f>
        <v>1502204188.0799999</v>
      </c>
      <c r="AE18" s="58">
        <f t="shared" ref="AE18:AF18" si="0">AE19+AE102+AE107+AE119+AE158+AE190+AE194+AE320+AE348+AE389+AE404+AE409+AE418+AE421</f>
        <v>1222544600</v>
      </c>
      <c r="AF18" s="58">
        <f t="shared" si="0"/>
        <v>1387442200</v>
      </c>
      <c r="AG18" s="57"/>
      <c r="AH18" s="56"/>
      <c r="AI18" s="55"/>
      <c r="AJ18" s="205"/>
      <c r="AK18" s="206"/>
      <c r="AL18" s="206"/>
      <c r="AM18" s="206"/>
      <c r="AN18" s="207"/>
      <c r="AO18" s="28"/>
      <c r="AP18" s="2"/>
      <c r="AQ18" s="2"/>
      <c r="AR18" s="2"/>
      <c r="AS18" s="2"/>
    </row>
    <row r="19" spans="1:45" ht="24" customHeight="1" x14ac:dyDescent="0.2">
      <c r="A19" s="32"/>
      <c r="B19" s="202" t="s">
        <v>19</v>
      </c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4"/>
      <c r="Q19" s="49" t="s">
        <v>19</v>
      </c>
      <c r="R19" s="46">
        <v>23</v>
      </c>
      <c r="S19" s="48">
        <v>1</v>
      </c>
      <c r="T19" s="48">
        <v>0</v>
      </c>
      <c r="U19" s="47" t="s">
        <v>3</v>
      </c>
      <c r="V19" s="46">
        <v>0</v>
      </c>
      <c r="W19" s="196"/>
      <c r="X19" s="197"/>
      <c r="Y19" s="197"/>
      <c r="Z19" s="197"/>
      <c r="AA19" s="198"/>
      <c r="AB19" s="39">
        <v>113110783.23999999</v>
      </c>
      <c r="AC19" s="38"/>
      <c r="AD19" s="45">
        <f>AD20+AD24+AD66+AD70+AD76+AD80</f>
        <v>131526500</v>
      </c>
      <c r="AE19" s="45">
        <f t="shared" ref="AE19:AF19" si="1">AE20+AE24+AE66+AE70+AE76+AE80</f>
        <v>80500100</v>
      </c>
      <c r="AF19" s="45">
        <f t="shared" si="1"/>
        <v>80737400</v>
      </c>
      <c r="AG19" s="35"/>
      <c r="AH19" s="34"/>
      <c r="AI19" s="33"/>
      <c r="AJ19" s="193"/>
      <c r="AK19" s="194"/>
      <c r="AL19" s="194"/>
      <c r="AM19" s="194"/>
      <c r="AN19" s="195"/>
      <c r="AO19" s="45"/>
      <c r="AP19" s="2"/>
      <c r="AQ19" s="2"/>
      <c r="AR19" s="2"/>
      <c r="AS19" s="2"/>
    </row>
    <row r="20" spans="1:45" ht="30.75" customHeight="1" x14ac:dyDescent="0.2">
      <c r="A20" s="32"/>
      <c r="B20" s="202" t="s">
        <v>265</v>
      </c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4"/>
      <c r="Q20" s="49" t="s">
        <v>265</v>
      </c>
      <c r="R20" s="46">
        <v>23</v>
      </c>
      <c r="S20" s="48">
        <v>1</v>
      </c>
      <c r="T20" s="48">
        <v>2</v>
      </c>
      <c r="U20" s="47" t="s">
        <v>3</v>
      </c>
      <c r="V20" s="46">
        <v>0</v>
      </c>
      <c r="W20" s="196"/>
      <c r="X20" s="197"/>
      <c r="Y20" s="197"/>
      <c r="Z20" s="197"/>
      <c r="AA20" s="198"/>
      <c r="AB20" s="39">
        <v>2177100</v>
      </c>
      <c r="AC20" s="38"/>
      <c r="AD20" s="45">
        <f>AD21</f>
        <v>1813100</v>
      </c>
      <c r="AE20" s="45">
        <f t="shared" ref="AE20:AF20" si="2">AE21</f>
        <v>1813100</v>
      </c>
      <c r="AF20" s="45">
        <f t="shared" si="2"/>
        <v>1813100</v>
      </c>
      <c r="AG20" s="35"/>
      <c r="AH20" s="34"/>
      <c r="AI20" s="33"/>
      <c r="AJ20" s="193"/>
      <c r="AK20" s="194"/>
      <c r="AL20" s="194"/>
      <c r="AM20" s="194"/>
      <c r="AN20" s="195"/>
      <c r="AO20" s="28"/>
      <c r="AP20" s="2"/>
      <c r="AQ20" s="2"/>
      <c r="AR20" s="2"/>
      <c r="AS20" s="2"/>
    </row>
    <row r="21" spans="1:45" ht="31.5" customHeight="1" x14ac:dyDescent="0.2">
      <c r="A21" s="32"/>
      <c r="B21" s="54"/>
      <c r="C21" s="53"/>
      <c r="D21" s="52"/>
      <c r="E21" s="52"/>
      <c r="F21" s="51"/>
      <c r="G21" s="51"/>
      <c r="H21" s="50"/>
      <c r="I21" s="199" t="s">
        <v>264</v>
      </c>
      <c r="J21" s="200"/>
      <c r="K21" s="200"/>
      <c r="L21" s="200"/>
      <c r="M21" s="200"/>
      <c r="N21" s="200"/>
      <c r="O21" s="200"/>
      <c r="P21" s="201"/>
      <c r="Q21" s="49" t="s">
        <v>263</v>
      </c>
      <c r="R21" s="46">
        <v>23</v>
      </c>
      <c r="S21" s="48">
        <v>1</v>
      </c>
      <c r="T21" s="48">
        <v>2</v>
      </c>
      <c r="U21" s="47" t="s">
        <v>262</v>
      </c>
      <c r="V21" s="46" t="s">
        <v>3</v>
      </c>
      <c r="W21" s="196"/>
      <c r="X21" s="197"/>
      <c r="Y21" s="197"/>
      <c r="Z21" s="197"/>
      <c r="AA21" s="198"/>
      <c r="AB21" s="39">
        <v>1788514.87</v>
      </c>
      <c r="AC21" s="38"/>
      <c r="AD21" s="45">
        <f>AD22</f>
        <v>1813100</v>
      </c>
      <c r="AE21" s="45">
        <f t="shared" ref="AE21:AF22" si="3">AE22</f>
        <v>1813100</v>
      </c>
      <c r="AF21" s="45">
        <f t="shared" si="3"/>
        <v>1813100</v>
      </c>
      <c r="AG21" s="35"/>
      <c r="AH21" s="34"/>
      <c r="AI21" s="33"/>
      <c r="AJ21" s="193"/>
      <c r="AK21" s="194"/>
      <c r="AL21" s="194"/>
      <c r="AM21" s="194"/>
      <c r="AN21" s="195"/>
      <c r="AO21" s="28"/>
      <c r="AP21" s="2"/>
      <c r="AQ21" s="2"/>
      <c r="AR21" s="2"/>
      <c r="AS21" s="2"/>
    </row>
    <row r="22" spans="1:45" ht="49.5" customHeight="1" x14ac:dyDescent="0.2">
      <c r="A22" s="32"/>
      <c r="B22" s="216">
        <v>100</v>
      </c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7"/>
      <c r="Q22" s="43" t="s">
        <v>10</v>
      </c>
      <c r="R22" s="40">
        <v>23</v>
      </c>
      <c r="S22" s="42">
        <v>1</v>
      </c>
      <c r="T22" s="42">
        <v>2</v>
      </c>
      <c r="U22" s="41" t="s">
        <v>262</v>
      </c>
      <c r="V22" s="40">
        <v>100</v>
      </c>
      <c r="W22" s="218"/>
      <c r="X22" s="218"/>
      <c r="Y22" s="218"/>
      <c r="Z22" s="218"/>
      <c r="AA22" s="218"/>
      <c r="AB22" s="39">
        <v>1788514.87</v>
      </c>
      <c r="AC22" s="38"/>
      <c r="AD22" s="37">
        <f t="shared" ref="AD22" si="4">AD23</f>
        <v>1813100</v>
      </c>
      <c r="AE22" s="37">
        <f t="shared" si="3"/>
        <v>1813100</v>
      </c>
      <c r="AF22" s="37">
        <f t="shared" si="3"/>
        <v>1813100</v>
      </c>
      <c r="AG22" s="35"/>
      <c r="AH22" s="34"/>
      <c r="AI22" s="33"/>
      <c r="AJ22" s="221"/>
      <c r="AK22" s="221"/>
      <c r="AL22" s="221"/>
      <c r="AM22" s="221"/>
      <c r="AN22" s="221"/>
      <c r="AO22" s="28"/>
      <c r="AP22" s="2"/>
      <c r="AQ22" s="2"/>
      <c r="AR22" s="2"/>
      <c r="AS22" s="2"/>
    </row>
    <row r="23" spans="1:45" ht="30" customHeight="1" x14ac:dyDescent="0.2">
      <c r="A23" s="32"/>
      <c r="B23" s="216">
        <v>120</v>
      </c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7"/>
      <c r="Q23" s="43" t="s">
        <v>9</v>
      </c>
      <c r="R23" s="40">
        <v>23</v>
      </c>
      <c r="S23" s="42">
        <v>1</v>
      </c>
      <c r="T23" s="42">
        <v>2</v>
      </c>
      <c r="U23" s="41" t="s">
        <v>262</v>
      </c>
      <c r="V23" s="40">
        <v>120</v>
      </c>
      <c r="W23" s="218"/>
      <c r="X23" s="218"/>
      <c r="Y23" s="218"/>
      <c r="Z23" s="218"/>
      <c r="AA23" s="218"/>
      <c r="AB23" s="39">
        <v>1788514.87</v>
      </c>
      <c r="AC23" s="38"/>
      <c r="AD23" s="37">
        <v>1813100</v>
      </c>
      <c r="AE23" s="37">
        <v>1813100</v>
      </c>
      <c r="AF23" s="36">
        <v>1813100</v>
      </c>
      <c r="AG23" s="35"/>
      <c r="AH23" s="34"/>
      <c r="AI23" s="33"/>
      <c r="AJ23" s="221"/>
      <c r="AK23" s="221"/>
      <c r="AL23" s="221"/>
      <c r="AM23" s="221"/>
      <c r="AN23" s="221"/>
      <c r="AO23" s="28"/>
      <c r="AP23" s="2"/>
      <c r="AQ23" s="2"/>
      <c r="AR23" s="2"/>
      <c r="AS23" s="2"/>
    </row>
    <row r="24" spans="1:45" ht="43.5" customHeight="1" x14ac:dyDescent="0.2">
      <c r="A24" s="32"/>
      <c r="B24" s="223" t="s">
        <v>261</v>
      </c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02"/>
      <c r="Q24" s="152" t="s">
        <v>261</v>
      </c>
      <c r="R24" s="153">
        <v>23</v>
      </c>
      <c r="S24" s="154">
        <v>1</v>
      </c>
      <c r="T24" s="154">
        <v>4</v>
      </c>
      <c r="U24" s="147" t="s">
        <v>3</v>
      </c>
      <c r="V24" s="153">
        <v>0</v>
      </c>
      <c r="W24" s="244"/>
      <c r="X24" s="244"/>
      <c r="Y24" s="244"/>
      <c r="Z24" s="244"/>
      <c r="AA24" s="244"/>
      <c r="AB24" s="156">
        <v>49944500</v>
      </c>
      <c r="AC24" s="157"/>
      <c r="AD24" s="158">
        <f>AD25+AD32+AD37+AD42+AD49+AD54+AD61</f>
        <v>46097700</v>
      </c>
      <c r="AE24" s="158">
        <f t="shared" ref="AE24:AF24" si="5">AE25+AE32+AE37+AE42+AE49+AE54+AE61</f>
        <v>50321400</v>
      </c>
      <c r="AF24" s="158">
        <f t="shared" si="5"/>
        <v>50556700</v>
      </c>
      <c r="AG24" s="35"/>
      <c r="AH24" s="34"/>
      <c r="AI24" s="33"/>
      <c r="AJ24" s="220"/>
      <c r="AK24" s="220"/>
      <c r="AL24" s="220"/>
      <c r="AM24" s="220"/>
      <c r="AN24" s="220"/>
      <c r="AO24" s="180"/>
      <c r="AP24" s="2"/>
      <c r="AQ24" s="2"/>
      <c r="AR24" s="2"/>
      <c r="AS24" s="2"/>
    </row>
    <row r="25" spans="1:45" ht="45" customHeight="1" x14ac:dyDescent="0.2">
      <c r="A25" s="32"/>
      <c r="B25" s="54"/>
      <c r="C25" s="53"/>
      <c r="D25" s="52"/>
      <c r="E25" s="52"/>
      <c r="F25" s="51"/>
      <c r="G25" s="51"/>
      <c r="H25" s="50"/>
      <c r="I25" s="222" t="s">
        <v>84</v>
      </c>
      <c r="J25" s="222"/>
      <c r="K25" s="222"/>
      <c r="L25" s="222"/>
      <c r="M25" s="222"/>
      <c r="N25" s="222"/>
      <c r="O25" s="222"/>
      <c r="P25" s="199"/>
      <c r="Q25" s="179" t="s">
        <v>83</v>
      </c>
      <c r="R25" s="149">
        <v>23</v>
      </c>
      <c r="S25" s="160">
        <v>1</v>
      </c>
      <c r="T25" s="160">
        <v>4</v>
      </c>
      <c r="U25" s="148" t="s">
        <v>328</v>
      </c>
      <c r="V25" s="149" t="s">
        <v>3</v>
      </c>
      <c r="W25" s="232"/>
      <c r="X25" s="232"/>
      <c r="Y25" s="232"/>
      <c r="Z25" s="232"/>
      <c r="AA25" s="232"/>
      <c r="AB25" s="162">
        <v>1590300</v>
      </c>
      <c r="AC25" s="163"/>
      <c r="AD25" s="150">
        <f>AD26+AD28+AD30</f>
        <v>1590300</v>
      </c>
      <c r="AE25" s="150">
        <f t="shared" ref="AE25:AF25" si="6">AE26+AE28+AE30</f>
        <v>1649900</v>
      </c>
      <c r="AF25" s="150">
        <f t="shared" si="6"/>
        <v>1711900</v>
      </c>
      <c r="AG25" s="35"/>
      <c r="AH25" s="34"/>
      <c r="AI25" s="33"/>
      <c r="AJ25" s="220"/>
      <c r="AK25" s="220"/>
      <c r="AL25" s="220"/>
      <c r="AM25" s="220"/>
      <c r="AN25" s="220"/>
      <c r="AO25" s="28"/>
      <c r="AP25" s="2"/>
      <c r="AQ25" s="2"/>
      <c r="AR25" s="2"/>
      <c r="AS25" s="2"/>
    </row>
    <row r="26" spans="1:45" ht="53.25" customHeight="1" x14ac:dyDescent="0.2">
      <c r="A26" s="32"/>
      <c r="B26" s="216">
        <v>100</v>
      </c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7"/>
      <c r="Q26" s="43" t="s">
        <v>10</v>
      </c>
      <c r="R26" s="40">
        <v>23</v>
      </c>
      <c r="S26" s="42">
        <v>1</v>
      </c>
      <c r="T26" s="42">
        <v>4</v>
      </c>
      <c r="U26" s="148" t="s">
        <v>328</v>
      </c>
      <c r="V26" s="40">
        <v>100</v>
      </c>
      <c r="W26" s="218"/>
      <c r="X26" s="218"/>
      <c r="Y26" s="218"/>
      <c r="Z26" s="218"/>
      <c r="AA26" s="218"/>
      <c r="AB26" s="39">
        <v>1363557.21</v>
      </c>
      <c r="AC26" s="38"/>
      <c r="AD26" s="37">
        <f>AD27</f>
        <v>1355200</v>
      </c>
      <c r="AE26" s="37">
        <f t="shared" ref="AE26:AF26" si="7">AE27</f>
        <v>1399800</v>
      </c>
      <c r="AF26" s="37">
        <f t="shared" si="7"/>
        <v>1441800</v>
      </c>
      <c r="AG26" s="35"/>
      <c r="AH26" s="34"/>
      <c r="AI26" s="33"/>
      <c r="AJ26" s="221"/>
      <c r="AK26" s="221"/>
      <c r="AL26" s="221"/>
      <c r="AM26" s="221"/>
      <c r="AN26" s="221"/>
      <c r="AO26" s="28"/>
      <c r="AP26" s="2"/>
      <c r="AQ26" s="2"/>
      <c r="AR26" s="2"/>
      <c r="AS26" s="2"/>
    </row>
    <row r="27" spans="1:45" ht="21.75" customHeight="1" x14ac:dyDescent="0.2">
      <c r="A27" s="32"/>
      <c r="B27" s="216">
        <v>120</v>
      </c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7"/>
      <c r="Q27" s="43" t="s">
        <v>9</v>
      </c>
      <c r="R27" s="40">
        <v>23</v>
      </c>
      <c r="S27" s="42">
        <v>1</v>
      </c>
      <c r="T27" s="42">
        <v>4</v>
      </c>
      <c r="U27" s="148" t="s">
        <v>328</v>
      </c>
      <c r="V27" s="40">
        <v>120</v>
      </c>
      <c r="W27" s="218"/>
      <c r="X27" s="218"/>
      <c r="Y27" s="218"/>
      <c r="Z27" s="218"/>
      <c r="AA27" s="218"/>
      <c r="AB27" s="39">
        <v>1363557.21</v>
      </c>
      <c r="AC27" s="38"/>
      <c r="AD27" s="37">
        <v>1355200</v>
      </c>
      <c r="AE27" s="37">
        <v>1399800</v>
      </c>
      <c r="AF27" s="36">
        <v>1441800</v>
      </c>
      <c r="AG27" s="35"/>
      <c r="AH27" s="34"/>
      <c r="AI27" s="33"/>
      <c r="AJ27" s="221"/>
      <c r="AK27" s="221"/>
      <c r="AL27" s="221"/>
      <c r="AM27" s="221"/>
      <c r="AN27" s="221"/>
      <c r="AO27" s="28"/>
      <c r="AP27" s="2"/>
      <c r="AQ27" s="2"/>
      <c r="AR27" s="2"/>
      <c r="AS27" s="2"/>
    </row>
    <row r="28" spans="1:45" ht="21.75" customHeight="1" x14ac:dyDescent="0.2">
      <c r="A28" s="32"/>
      <c r="B28" s="216">
        <v>200</v>
      </c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7"/>
      <c r="Q28" s="43" t="s">
        <v>8</v>
      </c>
      <c r="R28" s="40">
        <v>23</v>
      </c>
      <c r="S28" s="42">
        <v>1</v>
      </c>
      <c r="T28" s="42">
        <v>4</v>
      </c>
      <c r="U28" s="148" t="s">
        <v>328</v>
      </c>
      <c r="V28" s="40">
        <v>200</v>
      </c>
      <c r="W28" s="218"/>
      <c r="X28" s="218"/>
      <c r="Y28" s="218"/>
      <c r="Z28" s="218"/>
      <c r="AA28" s="218"/>
      <c r="AB28" s="39">
        <v>226733.8</v>
      </c>
      <c r="AC28" s="38"/>
      <c r="AD28" s="37">
        <f>AD29</f>
        <v>235000</v>
      </c>
      <c r="AE28" s="37">
        <f t="shared" ref="AE28:AF28" si="8">AE29</f>
        <v>250000</v>
      </c>
      <c r="AF28" s="37">
        <f t="shared" si="8"/>
        <v>270000</v>
      </c>
      <c r="AG28" s="35"/>
      <c r="AH28" s="34"/>
      <c r="AI28" s="33"/>
      <c r="AJ28" s="221"/>
      <c r="AK28" s="221"/>
      <c r="AL28" s="221"/>
      <c r="AM28" s="221"/>
      <c r="AN28" s="221"/>
      <c r="AO28" s="28"/>
      <c r="AP28" s="2"/>
      <c r="AQ28" s="2"/>
      <c r="AR28" s="2"/>
      <c r="AS28" s="2"/>
    </row>
    <row r="29" spans="1:45" ht="21.75" customHeight="1" x14ac:dyDescent="0.2">
      <c r="A29" s="32"/>
      <c r="B29" s="216">
        <v>240</v>
      </c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7"/>
      <c r="Q29" s="43" t="s">
        <v>7</v>
      </c>
      <c r="R29" s="40">
        <v>23</v>
      </c>
      <c r="S29" s="42">
        <v>1</v>
      </c>
      <c r="T29" s="42">
        <v>4</v>
      </c>
      <c r="U29" s="148" t="s">
        <v>328</v>
      </c>
      <c r="V29" s="40">
        <v>240</v>
      </c>
      <c r="W29" s="218"/>
      <c r="X29" s="218"/>
      <c r="Y29" s="218"/>
      <c r="Z29" s="218"/>
      <c r="AA29" s="218"/>
      <c r="AB29" s="39">
        <v>226733.8</v>
      </c>
      <c r="AC29" s="38"/>
      <c r="AD29" s="37">
        <v>235000</v>
      </c>
      <c r="AE29" s="37">
        <v>250000</v>
      </c>
      <c r="AF29" s="36">
        <v>270000</v>
      </c>
      <c r="AG29" s="35"/>
      <c r="AH29" s="34"/>
      <c r="AI29" s="33"/>
      <c r="AJ29" s="221"/>
      <c r="AK29" s="221"/>
      <c r="AL29" s="221"/>
      <c r="AM29" s="221"/>
      <c r="AN29" s="221"/>
      <c r="AO29" s="28"/>
      <c r="AP29" s="2"/>
      <c r="AQ29" s="2"/>
      <c r="AR29" s="2"/>
      <c r="AS29" s="2"/>
    </row>
    <row r="30" spans="1:45" ht="14.25" customHeight="1" x14ac:dyDescent="0.2">
      <c r="A30" s="32"/>
      <c r="B30" s="216">
        <v>800</v>
      </c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7"/>
      <c r="Q30" s="43" t="s">
        <v>6</v>
      </c>
      <c r="R30" s="40">
        <v>23</v>
      </c>
      <c r="S30" s="42">
        <v>1</v>
      </c>
      <c r="T30" s="42">
        <v>4</v>
      </c>
      <c r="U30" s="148" t="s">
        <v>328</v>
      </c>
      <c r="V30" s="40">
        <v>800</v>
      </c>
      <c r="W30" s="218"/>
      <c r="X30" s="218"/>
      <c r="Y30" s="218"/>
      <c r="Z30" s="218"/>
      <c r="AA30" s="218"/>
      <c r="AB30" s="39">
        <v>8.99</v>
      </c>
      <c r="AC30" s="38"/>
      <c r="AD30" s="37">
        <f>AD31</f>
        <v>100</v>
      </c>
      <c r="AE30" s="37">
        <v>100</v>
      </c>
      <c r="AF30" s="36">
        <v>100</v>
      </c>
      <c r="AG30" s="35"/>
      <c r="AH30" s="34"/>
      <c r="AI30" s="33"/>
      <c r="AJ30" s="221"/>
      <c r="AK30" s="221"/>
      <c r="AL30" s="221"/>
      <c r="AM30" s="221"/>
      <c r="AN30" s="221"/>
      <c r="AO30" s="28"/>
      <c r="AP30" s="2"/>
      <c r="AQ30" s="2"/>
      <c r="AR30" s="2"/>
      <c r="AS30" s="2"/>
    </row>
    <row r="31" spans="1:45" ht="14.25" customHeight="1" x14ac:dyDescent="0.2">
      <c r="A31" s="32"/>
      <c r="B31" s="216">
        <v>850</v>
      </c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7"/>
      <c r="Q31" s="43" t="s">
        <v>5</v>
      </c>
      <c r="R31" s="40">
        <v>23</v>
      </c>
      <c r="S31" s="42">
        <v>1</v>
      </c>
      <c r="T31" s="42">
        <v>4</v>
      </c>
      <c r="U31" s="148" t="s">
        <v>328</v>
      </c>
      <c r="V31" s="40">
        <v>850</v>
      </c>
      <c r="W31" s="218"/>
      <c r="X31" s="218"/>
      <c r="Y31" s="218"/>
      <c r="Z31" s="218"/>
      <c r="AA31" s="218"/>
      <c r="AB31" s="39">
        <v>8.99</v>
      </c>
      <c r="AC31" s="38"/>
      <c r="AD31" s="37">
        <v>100</v>
      </c>
      <c r="AE31" s="37">
        <v>100</v>
      </c>
      <c r="AF31" s="36">
        <v>100</v>
      </c>
      <c r="AG31" s="35"/>
      <c r="AH31" s="34"/>
      <c r="AI31" s="33"/>
      <c r="AJ31" s="221"/>
      <c r="AK31" s="221"/>
      <c r="AL31" s="221"/>
      <c r="AM31" s="221"/>
      <c r="AN31" s="221"/>
      <c r="AO31" s="28"/>
      <c r="AP31" s="2"/>
      <c r="AQ31" s="2"/>
      <c r="AR31" s="2"/>
      <c r="AS31" s="2"/>
    </row>
    <row r="32" spans="1:45" ht="30.75" customHeight="1" x14ac:dyDescent="0.2">
      <c r="A32" s="32"/>
      <c r="B32" s="54"/>
      <c r="C32" s="53"/>
      <c r="D32" s="52"/>
      <c r="E32" s="52"/>
      <c r="F32" s="51"/>
      <c r="G32" s="51"/>
      <c r="H32" s="50"/>
      <c r="I32" s="222" t="s">
        <v>260</v>
      </c>
      <c r="J32" s="222"/>
      <c r="K32" s="222"/>
      <c r="L32" s="222"/>
      <c r="M32" s="222"/>
      <c r="N32" s="222"/>
      <c r="O32" s="222"/>
      <c r="P32" s="199"/>
      <c r="Q32" s="49" t="s">
        <v>259</v>
      </c>
      <c r="R32" s="46">
        <v>23</v>
      </c>
      <c r="S32" s="48">
        <v>1</v>
      </c>
      <c r="T32" s="48">
        <v>4</v>
      </c>
      <c r="U32" s="147" t="s">
        <v>335</v>
      </c>
      <c r="V32" s="46" t="s">
        <v>3</v>
      </c>
      <c r="W32" s="219"/>
      <c r="X32" s="219"/>
      <c r="Y32" s="219"/>
      <c r="Z32" s="219"/>
      <c r="AA32" s="219"/>
      <c r="AB32" s="39">
        <v>1033500</v>
      </c>
      <c r="AC32" s="38"/>
      <c r="AD32" s="45">
        <f>AD33+AD35</f>
        <v>1033500</v>
      </c>
      <c r="AE32" s="45">
        <f t="shared" ref="AE32:AF32" si="9">AE33+AE35</f>
        <v>1074900</v>
      </c>
      <c r="AF32" s="45">
        <f t="shared" si="9"/>
        <v>1117500</v>
      </c>
      <c r="AG32" s="35"/>
      <c r="AH32" s="34"/>
      <c r="AI32" s="33"/>
      <c r="AJ32" s="220"/>
      <c r="AK32" s="220"/>
      <c r="AL32" s="220"/>
      <c r="AM32" s="220"/>
      <c r="AN32" s="220"/>
      <c r="AO32" s="28"/>
      <c r="AP32" s="2"/>
      <c r="AQ32" s="2"/>
      <c r="AR32" s="2"/>
      <c r="AS32" s="2"/>
    </row>
    <row r="33" spans="1:45" ht="50.25" customHeight="1" x14ac:dyDescent="0.2">
      <c r="A33" s="32"/>
      <c r="B33" s="216">
        <v>100</v>
      </c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7"/>
      <c r="Q33" s="43" t="s">
        <v>10</v>
      </c>
      <c r="R33" s="40">
        <v>23</v>
      </c>
      <c r="S33" s="42">
        <v>1</v>
      </c>
      <c r="T33" s="42">
        <v>4</v>
      </c>
      <c r="U33" s="148" t="s">
        <v>335</v>
      </c>
      <c r="V33" s="40">
        <v>100</v>
      </c>
      <c r="W33" s="218"/>
      <c r="X33" s="218"/>
      <c r="Y33" s="218"/>
      <c r="Z33" s="218"/>
      <c r="AA33" s="218"/>
      <c r="AB33" s="39">
        <v>956294.64</v>
      </c>
      <c r="AC33" s="38"/>
      <c r="AD33" s="37">
        <f>AD34</f>
        <v>930200</v>
      </c>
      <c r="AE33" s="37">
        <f t="shared" ref="AE33:AF33" si="10">AE34</f>
        <v>967400</v>
      </c>
      <c r="AF33" s="37">
        <f t="shared" si="10"/>
        <v>1005700</v>
      </c>
      <c r="AG33" s="35"/>
      <c r="AH33" s="34"/>
      <c r="AI33" s="33"/>
      <c r="AJ33" s="221"/>
      <c r="AK33" s="221"/>
      <c r="AL33" s="221"/>
      <c r="AM33" s="221"/>
      <c r="AN33" s="221"/>
      <c r="AO33" s="28"/>
      <c r="AP33" s="2"/>
      <c r="AQ33" s="2"/>
      <c r="AR33" s="2"/>
      <c r="AS33" s="2"/>
    </row>
    <row r="34" spans="1:45" ht="29.25" customHeight="1" x14ac:dyDescent="0.2">
      <c r="A34" s="32"/>
      <c r="B34" s="216">
        <v>120</v>
      </c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7"/>
      <c r="Q34" s="43" t="s">
        <v>9</v>
      </c>
      <c r="R34" s="40">
        <v>23</v>
      </c>
      <c r="S34" s="42">
        <v>1</v>
      </c>
      <c r="T34" s="42">
        <v>4</v>
      </c>
      <c r="U34" s="148" t="s">
        <v>335</v>
      </c>
      <c r="V34" s="40">
        <v>120</v>
      </c>
      <c r="W34" s="218"/>
      <c r="X34" s="218"/>
      <c r="Y34" s="218"/>
      <c r="Z34" s="218"/>
      <c r="AA34" s="218"/>
      <c r="AB34" s="39">
        <v>956294.64</v>
      </c>
      <c r="AC34" s="38"/>
      <c r="AD34" s="37">
        <v>930200</v>
      </c>
      <c r="AE34" s="37">
        <v>967400</v>
      </c>
      <c r="AF34" s="36">
        <v>1005700</v>
      </c>
      <c r="AG34" s="35"/>
      <c r="AH34" s="34"/>
      <c r="AI34" s="33"/>
      <c r="AJ34" s="221"/>
      <c r="AK34" s="221"/>
      <c r="AL34" s="221"/>
      <c r="AM34" s="221"/>
      <c r="AN34" s="221"/>
      <c r="AO34" s="28"/>
      <c r="AP34" s="2"/>
      <c r="AQ34" s="2"/>
      <c r="AR34" s="2"/>
      <c r="AS34" s="2"/>
    </row>
    <row r="35" spans="1:45" ht="21.75" customHeight="1" x14ac:dyDescent="0.2">
      <c r="A35" s="32"/>
      <c r="B35" s="216">
        <v>200</v>
      </c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7"/>
      <c r="Q35" s="43" t="s">
        <v>8</v>
      </c>
      <c r="R35" s="40">
        <v>23</v>
      </c>
      <c r="S35" s="42">
        <v>1</v>
      </c>
      <c r="T35" s="42">
        <v>4</v>
      </c>
      <c r="U35" s="148" t="s">
        <v>335</v>
      </c>
      <c r="V35" s="40">
        <v>200</v>
      </c>
      <c r="W35" s="218"/>
      <c r="X35" s="218"/>
      <c r="Y35" s="218"/>
      <c r="Z35" s="218"/>
      <c r="AA35" s="218"/>
      <c r="AB35" s="39">
        <v>77205.36</v>
      </c>
      <c r="AC35" s="38"/>
      <c r="AD35" s="37">
        <f>AD36</f>
        <v>103300</v>
      </c>
      <c r="AE35" s="37">
        <f t="shared" ref="AE35:AF35" si="11">AE36</f>
        <v>107500</v>
      </c>
      <c r="AF35" s="37">
        <f t="shared" si="11"/>
        <v>111800</v>
      </c>
      <c r="AG35" s="35"/>
      <c r="AH35" s="34"/>
      <c r="AI35" s="33"/>
      <c r="AJ35" s="221"/>
      <c r="AK35" s="221"/>
      <c r="AL35" s="221"/>
      <c r="AM35" s="221"/>
      <c r="AN35" s="221"/>
      <c r="AO35" s="28"/>
      <c r="AP35" s="2"/>
      <c r="AQ35" s="2"/>
      <c r="AR35" s="2"/>
      <c r="AS35" s="2"/>
    </row>
    <row r="36" spans="1:45" ht="29.25" customHeight="1" x14ac:dyDescent="0.2">
      <c r="A36" s="32"/>
      <c r="B36" s="216">
        <v>240</v>
      </c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7"/>
      <c r="Q36" s="43" t="s">
        <v>7</v>
      </c>
      <c r="R36" s="40">
        <v>23</v>
      </c>
      <c r="S36" s="42">
        <v>1</v>
      </c>
      <c r="T36" s="42">
        <v>4</v>
      </c>
      <c r="U36" s="148" t="s">
        <v>335</v>
      </c>
      <c r="V36" s="40">
        <v>240</v>
      </c>
      <c r="W36" s="218"/>
      <c r="X36" s="218"/>
      <c r="Y36" s="218"/>
      <c r="Z36" s="218"/>
      <c r="AA36" s="218"/>
      <c r="AB36" s="39">
        <v>77205.36</v>
      </c>
      <c r="AC36" s="38"/>
      <c r="AD36" s="37">
        <v>103300</v>
      </c>
      <c r="AE36" s="37">
        <v>107500</v>
      </c>
      <c r="AF36" s="36">
        <v>111800</v>
      </c>
      <c r="AG36" s="35"/>
      <c r="AH36" s="34"/>
      <c r="AI36" s="33"/>
      <c r="AJ36" s="221"/>
      <c r="AK36" s="221"/>
      <c r="AL36" s="221"/>
      <c r="AM36" s="221"/>
      <c r="AN36" s="221"/>
      <c r="AO36" s="28"/>
      <c r="AP36" s="2"/>
      <c r="AQ36" s="2"/>
      <c r="AR36" s="2"/>
      <c r="AS36" s="2"/>
    </row>
    <row r="37" spans="1:45" ht="42" customHeight="1" x14ac:dyDescent="0.2">
      <c r="A37" s="32"/>
      <c r="B37" s="54"/>
      <c r="C37" s="53"/>
      <c r="D37" s="52"/>
      <c r="E37" s="52"/>
      <c r="F37" s="51"/>
      <c r="G37" s="51"/>
      <c r="H37" s="50"/>
      <c r="I37" s="222" t="s">
        <v>65</v>
      </c>
      <c r="J37" s="222"/>
      <c r="K37" s="222"/>
      <c r="L37" s="222"/>
      <c r="M37" s="222"/>
      <c r="N37" s="222"/>
      <c r="O37" s="222"/>
      <c r="P37" s="199"/>
      <c r="Q37" s="49" t="s">
        <v>64</v>
      </c>
      <c r="R37" s="46">
        <v>23</v>
      </c>
      <c r="S37" s="48">
        <v>1</v>
      </c>
      <c r="T37" s="48">
        <v>4</v>
      </c>
      <c r="U37" s="147" t="s">
        <v>330</v>
      </c>
      <c r="V37" s="46" t="s">
        <v>3</v>
      </c>
      <c r="W37" s="219"/>
      <c r="X37" s="219"/>
      <c r="Y37" s="219"/>
      <c r="Z37" s="219"/>
      <c r="AA37" s="219"/>
      <c r="AB37" s="39">
        <v>2990300</v>
      </c>
      <c r="AC37" s="38"/>
      <c r="AD37" s="45">
        <f>AD38+AD40</f>
        <v>2990300</v>
      </c>
      <c r="AE37" s="45">
        <v>3109900</v>
      </c>
      <c r="AF37" s="44">
        <v>3234100</v>
      </c>
      <c r="AG37" s="35"/>
      <c r="AH37" s="34"/>
      <c r="AI37" s="33"/>
      <c r="AJ37" s="220"/>
      <c r="AK37" s="220"/>
      <c r="AL37" s="220"/>
      <c r="AM37" s="220"/>
      <c r="AN37" s="220"/>
      <c r="AO37" s="28"/>
      <c r="AP37" s="2"/>
      <c r="AQ37" s="2"/>
      <c r="AR37" s="2"/>
      <c r="AS37" s="2"/>
    </row>
    <row r="38" spans="1:45" ht="51" customHeight="1" x14ac:dyDescent="0.2">
      <c r="A38" s="32"/>
      <c r="B38" s="216">
        <v>100</v>
      </c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7"/>
      <c r="Q38" s="43" t="s">
        <v>10</v>
      </c>
      <c r="R38" s="40">
        <v>23</v>
      </c>
      <c r="S38" s="42">
        <v>1</v>
      </c>
      <c r="T38" s="42">
        <v>4</v>
      </c>
      <c r="U38" s="148" t="s">
        <v>330</v>
      </c>
      <c r="V38" s="40">
        <v>100</v>
      </c>
      <c r="W38" s="218"/>
      <c r="X38" s="218"/>
      <c r="Y38" s="218"/>
      <c r="Z38" s="218"/>
      <c r="AA38" s="218"/>
      <c r="AB38" s="39">
        <v>2746264.2</v>
      </c>
      <c r="AC38" s="38"/>
      <c r="AD38" s="37">
        <f>AD39</f>
        <v>2700300</v>
      </c>
      <c r="AE38" s="37">
        <v>2809900</v>
      </c>
      <c r="AF38" s="36">
        <v>2929800</v>
      </c>
      <c r="AG38" s="35"/>
      <c r="AH38" s="34"/>
      <c r="AI38" s="33"/>
      <c r="AJ38" s="221"/>
      <c r="AK38" s="221"/>
      <c r="AL38" s="221"/>
      <c r="AM38" s="221"/>
      <c r="AN38" s="221"/>
      <c r="AO38" s="28"/>
      <c r="AP38" s="2"/>
      <c r="AQ38" s="2"/>
      <c r="AR38" s="2"/>
      <c r="AS38" s="2"/>
    </row>
    <row r="39" spans="1:45" ht="27.75" customHeight="1" x14ac:dyDescent="0.2">
      <c r="A39" s="32"/>
      <c r="B39" s="216">
        <v>120</v>
      </c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7"/>
      <c r="Q39" s="43" t="s">
        <v>9</v>
      </c>
      <c r="R39" s="40">
        <v>23</v>
      </c>
      <c r="S39" s="42">
        <v>1</v>
      </c>
      <c r="T39" s="42">
        <v>4</v>
      </c>
      <c r="U39" s="148" t="s">
        <v>330</v>
      </c>
      <c r="V39" s="40">
        <v>120</v>
      </c>
      <c r="W39" s="218"/>
      <c r="X39" s="218"/>
      <c r="Y39" s="218"/>
      <c r="Z39" s="218"/>
      <c r="AA39" s="218"/>
      <c r="AB39" s="39">
        <v>2746264.2</v>
      </c>
      <c r="AC39" s="38"/>
      <c r="AD39" s="37">
        <v>2700300</v>
      </c>
      <c r="AE39" s="37">
        <v>2809900</v>
      </c>
      <c r="AF39" s="36">
        <v>2924100</v>
      </c>
      <c r="AG39" s="35"/>
      <c r="AH39" s="34"/>
      <c r="AI39" s="33"/>
      <c r="AJ39" s="221"/>
      <c r="AK39" s="221"/>
      <c r="AL39" s="221"/>
      <c r="AM39" s="221"/>
      <c r="AN39" s="221"/>
      <c r="AO39" s="28"/>
      <c r="AP39" s="2"/>
      <c r="AQ39" s="2"/>
      <c r="AR39" s="2"/>
      <c r="AS39" s="2"/>
    </row>
    <row r="40" spans="1:45" ht="21.75" customHeight="1" x14ac:dyDescent="0.2">
      <c r="A40" s="32"/>
      <c r="B40" s="216">
        <v>200</v>
      </c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7"/>
      <c r="Q40" s="43" t="s">
        <v>8</v>
      </c>
      <c r="R40" s="40">
        <v>23</v>
      </c>
      <c r="S40" s="42">
        <v>1</v>
      </c>
      <c r="T40" s="42">
        <v>4</v>
      </c>
      <c r="U40" s="148" t="s">
        <v>330</v>
      </c>
      <c r="V40" s="40">
        <v>200</v>
      </c>
      <c r="W40" s="218"/>
      <c r="X40" s="218"/>
      <c r="Y40" s="218"/>
      <c r="Z40" s="218"/>
      <c r="AA40" s="218"/>
      <c r="AB40" s="39">
        <v>244035.8</v>
      </c>
      <c r="AC40" s="38"/>
      <c r="AD40" s="37">
        <f>AD41</f>
        <v>290000</v>
      </c>
      <c r="AE40" s="37">
        <v>300000</v>
      </c>
      <c r="AF40" s="36">
        <v>304300</v>
      </c>
      <c r="AG40" s="35"/>
      <c r="AH40" s="34"/>
      <c r="AI40" s="33"/>
      <c r="AJ40" s="221"/>
      <c r="AK40" s="221"/>
      <c r="AL40" s="221"/>
      <c r="AM40" s="221"/>
      <c r="AN40" s="221"/>
      <c r="AO40" s="28"/>
      <c r="AP40" s="2"/>
      <c r="AQ40" s="2"/>
      <c r="AR40" s="2"/>
      <c r="AS40" s="2"/>
    </row>
    <row r="41" spans="1:45" ht="29.25" customHeight="1" x14ac:dyDescent="0.2">
      <c r="A41" s="32"/>
      <c r="B41" s="216">
        <v>240</v>
      </c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7"/>
      <c r="Q41" s="43" t="s">
        <v>7</v>
      </c>
      <c r="R41" s="40">
        <v>23</v>
      </c>
      <c r="S41" s="42">
        <v>1</v>
      </c>
      <c r="T41" s="42">
        <v>4</v>
      </c>
      <c r="U41" s="148" t="s">
        <v>330</v>
      </c>
      <c r="V41" s="40">
        <v>240</v>
      </c>
      <c r="W41" s="218"/>
      <c r="X41" s="218"/>
      <c r="Y41" s="218"/>
      <c r="Z41" s="218"/>
      <c r="AA41" s="218"/>
      <c r="AB41" s="39">
        <v>244035.8</v>
      </c>
      <c r="AC41" s="38"/>
      <c r="AD41" s="37">
        <v>290000</v>
      </c>
      <c r="AE41" s="37">
        <v>300000</v>
      </c>
      <c r="AF41" s="36">
        <v>310000</v>
      </c>
      <c r="AG41" s="35"/>
      <c r="AH41" s="34"/>
      <c r="AI41" s="33"/>
      <c r="AJ41" s="221"/>
      <c r="AK41" s="221"/>
      <c r="AL41" s="221"/>
      <c r="AM41" s="221"/>
      <c r="AN41" s="221"/>
      <c r="AO41" s="28"/>
      <c r="AP41" s="2"/>
      <c r="AQ41" s="2"/>
      <c r="AR41" s="2"/>
      <c r="AS41" s="2"/>
    </row>
    <row r="42" spans="1:45" ht="39" customHeight="1" x14ac:dyDescent="0.2">
      <c r="A42" s="32"/>
      <c r="B42" s="54"/>
      <c r="C42" s="53"/>
      <c r="D42" s="52"/>
      <c r="E42" s="52"/>
      <c r="F42" s="51"/>
      <c r="G42" s="51"/>
      <c r="H42" s="50"/>
      <c r="I42" s="222" t="s">
        <v>258</v>
      </c>
      <c r="J42" s="222"/>
      <c r="K42" s="222"/>
      <c r="L42" s="222"/>
      <c r="M42" s="222"/>
      <c r="N42" s="222"/>
      <c r="O42" s="222"/>
      <c r="P42" s="199"/>
      <c r="Q42" s="49" t="s">
        <v>257</v>
      </c>
      <c r="R42" s="46">
        <v>23</v>
      </c>
      <c r="S42" s="48">
        <v>1</v>
      </c>
      <c r="T42" s="48">
        <v>4</v>
      </c>
      <c r="U42" s="147" t="s">
        <v>338</v>
      </c>
      <c r="V42" s="46" t="s">
        <v>3</v>
      </c>
      <c r="W42" s="219"/>
      <c r="X42" s="219"/>
      <c r="Y42" s="219"/>
      <c r="Z42" s="219"/>
      <c r="AA42" s="219"/>
      <c r="AB42" s="39">
        <v>7100</v>
      </c>
      <c r="AC42" s="38"/>
      <c r="AD42" s="45">
        <v>7100</v>
      </c>
      <c r="AE42" s="45">
        <v>7200</v>
      </c>
      <c r="AF42" s="44">
        <v>7200</v>
      </c>
      <c r="AG42" s="35"/>
      <c r="AH42" s="34"/>
      <c r="AI42" s="33"/>
      <c r="AJ42" s="220"/>
      <c r="AK42" s="220"/>
      <c r="AL42" s="220"/>
      <c r="AM42" s="220"/>
      <c r="AN42" s="220"/>
      <c r="AO42" s="28"/>
      <c r="AP42" s="2"/>
      <c r="AQ42" s="2"/>
      <c r="AR42" s="2"/>
      <c r="AS42" s="2"/>
    </row>
    <row r="43" spans="1:45" ht="51.75" customHeight="1" x14ac:dyDescent="0.2">
      <c r="A43" s="32"/>
      <c r="B43" s="216">
        <v>100</v>
      </c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7"/>
      <c r="Q43" s="43" t="s">
        <v>10</v>
      </c>
      <c r="R43" s="40">
        <v>23</v>
      </c>
      <c r="S43" s="42">
        <v>1</v>
      </c>
      <c r="T43" s="42">
        <v>4</v>
      </c>
      <c r="U43" s="148" t="s">
        <v>338</v>
      </c>
      <c r="V43" s="40">
        <v>100</v>
      </c>
      <c r="W43" s="218"/>
      <c r="X43" s="218"/>
      <c r="Y43" s="218"/>
      <c r="Z43" s="218"/>
      <c r="AA43" s="218"/>
      <c r="AB43" s="39">
        <v>3800</v>
      </c>
      <c r="AC43" s="38"/>
      <c r="AD43" s="37">
        <v>3800</v>
      </c>
      <c r="AE43" s="37">
        <v>3900</v>
      </c>
      <c r="AF43" s="36">
        <v>3900</v>
      </c>
      <c r="AG43" s="35"/>
      <c r="AH43" s="34"/>
      <c r="AI43" s="33"/>
      <c r="AJ43" s="221"/>
      <c r="AK43" s="221"/>
      <c r="AL43" s="221"/>
      <c r="AM43" s="221"/>
      <c r="AN43" s="221"/>
      <c r="AO43" s="28"/>
      <c r="AP43" s="2"/>
      <c r="AQ43" s="2"/>
      <c r="AR43" s="2"/>
      <c r="AS43" s="2"/>
    </row>
    <row r="44" spans="1:45" ht="21.75" customHeight="1" x14ac:dyDescent="0.2">
      <c r="A44" s="32"/>
      <c r="B44" s="216">
        <v>120</v>
      </c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7"/>
      <c r="Q44" s="43" t="s">
        <v>9</v>
      </c>
      <c r="R44" s="40">
        <v>23</v>
      </c>
      <c r="S44" s="42">
        <v>1</v>
      </c>
      <c r="T44" s="42">
        <v>4</v>
      </c>
      <c r="U44" s="148" t="s">
        <v>338</v>
      </c>
      <c r="V44" s="40">
        <v>120</v>
      </c>
      <c r="W44" s="218"/>
      <c r="X44" s="218"/>
      <c r="Y44" s="218"/>
      <c r="Z44" s="218"/>
      <c r="AA44" s="218"/>
      <c r="AB44" s="39">
        <v>3800</v>
      </c>
      <c r="AC44" s="38"/>
      <c r="AD44" s="37">
        <v>3800</v>
      </c>
      <c r="AE44" s="37">
        <v>3900</v>
      </c>
      <c r="AF44" s="36">
        <v>3900</v>
      </c>
      <c r="AG44" s="35"/>
      <c r="AH44" s="34"/>
      <c r="AI44" s="33"/>
      <c r="AJ44" s="221"/>
      <c r="AK44" s="221"/>
      <c r="AL44" s="221"/>
      <c r="AM44" s="221"/>
      <c r="AN44" s="221"/>
      <c r="AO44" s="28"/>
      <c r="AP44" s="2"/>
      <c r="AQ44" s="2"/>
      <c r="AR44" s="2"/>
      <c r="AS44" s="2"/>
    </row>
    <row r="45" spans="1:45" ht="21.75" customHeight="1" x14ac:dyDescent="0.2">
      <c r="A45" s="32"/>
      <c r="B45" s="216">
        <v>200</v>
      </c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7"/>
      <c r="Q45" s="43" t="s">
        <v>8</v>
      </c>
      <c r="R45" s="40">
        <v>23</v>
      </c>
      <c r="S45" s="42">
        <v>1</v>
      </c>
      <c r="T45" s="42">
        <v>4</v>
      </c>
      <c r="U45" s="148" t="s">
        <v>338</v>
      </c>
      <c r="V45" s="40">
        <v>200</v>
      </c>
      <c r="W45" s="218"/>
      <c r="X45" s="218"/>
      <c r="Y45" s="218"/>
      <c r="Z45" s="218"/>
      <c r="AA45" s="218"/>
      <c r="AB45" s="39">
        <v>1100</v>
      </c>
      <c r="AC45" s="38"/>
      <c r="AD45" s="37">
        <v>1100</v>
      </c>
      <c r="AE45" s="37">
        <v>1100</v>
      </c>
      <c r="AF45" s="36">
        <v>1100</v>
      </c>
      <c r="AG45" s="35"/>
      <c r="AH45" s="34"/>
      <c r="AI45" s="33"/>
      <c r="AJ45" s="221"/>
      <c r="AK45" s="221"/>
      <c r="AL45" s="221"/>
      <c r="AM45" s="221"/>
      <c r="AN45" s="221"/>
      <c r="AO45" s="28"/>
      <c r="AP45" s="2"/>
      <c r="AQ45" s="2"/>
      <c r="AR45" s="2"/>
      <c r="AS45" s="2"/>
    </row>
    <row r="46" spans="1:45" ht="21.75" customHeight="1" x14ac:dyDescent="0.2">
      <c r="A46" s="32"/>
      <c r="B46" s="216">
        <v>240</v>
      </c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7"/>
      <c r="Q46" s="43" t="s">
        <v>7</v>
      </c>
      <c r="R46" s="40">
        <v>23</v>
      </c>
      <c r="S46" s="42">
        <v>1</v>
      </c>
      <c r="T46" s="42">
        <v>4</v>
      </c>
      <c r="U46" s="148" t="s">
        <v>338</v>
      </c>
      <c r="V46" s="40">
        <v>240</v>
      </c>
      <c r="W46" s="218"/>
      <c r="X46" s="218"/>
      <c r="Y46" s="218"/>
      <c r="Z46" s="218"/>
      <c r="AA46" s="218"/>
      <c r="AB46" s="39">
        <v>1100</v>
      </c>
      <c r="AC46" s="38"/>
      <c r="AD46" s="37">
        <v>1100</v>
      </c>
      <c r="AE46" s="37">
        <v>1100</v>
      </c>
      <c r="AF46" s="36">
        <v>1100</v>
      </c>
      <c r="AG46" s="35"/>
      <c r="AH46" s="34"/>
      <c r="AI46" s="33"/>
      <c r="AJ46" s="221"/>
      <c r="AK46" s="221"/>
      <c r="AL46" s="221"/>
      <c r="AM46" s="221"/>
      <c r="AN46" s="221"/>
      <c r="AO46" s="28"/>
      <c r="AP46" s="2"/>
      <c r="AQ46" s="2"/>
      <c r="AR46" s="2"/>
      <c r="AS46" s="2"/>
    </row>
    <row r="47" spans="1:45" ht="14.25" customHeight="1" x14ac:dyDescent="0.2">
      <c r="A47" s="32"/>
      <c r="B47" s="216">
        <v>500</v>
      </c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7"/>
      <c r="Q47" s="43" t="s">
        <v>22</v>
      </c>
      <c r="R47" s="40">
        <v>23</v>
      </c>
      <c r="S47" s="42">
        <v>1</v>
      </c>
      <c r="T47" s="42">
        <v>4</v>
      </c>
      <c r="U47" s="148" t="s">
        <v>338</v>
      </c>
      <c r="V47" s="40">
        <v>500</v>
      </c>
      <c r="W47" s="218"/>
      <c r="X47" s="218"/>
      <c r="Y47" s="218"/>
      <c r="Z47" s="218"/>
      <c r="AA47" s="218"/>
      <c r="AB47" s="39">
        <v>2200</v>
      </c>
      <c r="AC47" s="38"/>
      <c r="AD47" s="37">
        <v>2200</v>
      </c>
      <c r="AE47" s="37">
        <v>2200</v>
      </c>
      <c r="AF47" s="36">
        <v>2200</v>
      </c>
      <c r="AG47" s="35"/>
      <c r="AH47" s="34"/>
      <c r="AI47" s="33"/>
      <c r="AJ47" s="221"/>
      <c r="AK47" s="221"/>
      <c r="AL47" s="221"/>
      <c r="AM47" s="221"/>
      <c r="AN47" s="221"/>
      <c r="AO47" s="28"/>
      <c r="AP47" s="2"/>
      <c r="AQ47" s="2"/>
      <c r="AR47" s="2"/>
      <c r="AS47" s="2"/>
    </row>
    <row r="48" spans="1:45" ht="14.25" customHeight="1" x14ac:dyDescent="0.2">
      <c r="A48" s="32"/>
      <c r="B48" s="216">
        <v>530</v>
      </c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7"/>
      <c r="Q48" s="43" t="s">
        <v>225</v>
      </c>
      <c r="R48" s="40">
        <v>23</v>
      </c>
      <c r="S48" s="42">
        <v>1</v>
      </c>
      <c r="T48" s="42">
        <v>4</v>
      </c>
      <c r="U48" s="148" t="s">
        <v>338</v>
      </c>
      <c r="V48" s="40">
        <v>530</v>
      </c>
      <c r="W48" s="218"/>
      <c r="X48" s="218"/>
      <c r="Y48" s="218"/>
      <c r="Z48" s="218"/>
      <c r="AA48" s="218"/>
      <c r="AB48" s="39">
        <v>2200</v>
      </c>
      <c r="AC48" s="38"/>
      <c r="AD48" s="37">
        <v>2200</v>
      </c>
      <c r="AE48" s="37">
        <v>2200</v>
      </c>
      <c r="AF48" s="36">
        <v>2200</v>
      </c>
      <c r="AG48" s="35"/>
      <c r="AH48" s="34"/>
      <c r="AI48" s="33"/>
      <c r="AJ48" s="221"/>
      <c r="AK48" s="221"/>
      <c r="AL48" s="221"/>
      <c r="AM48" s="221"/>
      <c r="AN48" s="221"/>
      <c r="AO48" s="28"/>
      <c r="AP48" s="2"/>
      <c r="AQ48" s="2"/>
      <c r="AR48" s="2"/>
      <c r="AS48" s="2"/>
    </row>
    <row r="49" spans="1:45" ht="61.5" customHeight="1" x14ac:dyDescent="0.2">
      <c r="A49" s="32"/>
      <c r="B49" s="54"/>
      <c r="C49" s="53"/>
      <c r="D49" s="52"/>
      <c r="E49" s="52"/>
      <c r="F49" s="51"/>
      <c r="G49" s="51"/>
      <c r="H49" s="50"/>
      <c r="I49" s="222" t="s">
        <v>256</v>
      </c>
      <c r="J49" s="222"/>
      <c r="K49" s="222"/>
      <c r="L49" s="222"/>
      <c r="M49" s="222"/>
      <c r="N49" s="222"/>
      <c r="O49" s="222"/>
      <c r="P49" s="199"/>
      <c r="Q49" s="49" t="s">
        <v>255</v>
      </c>
      <c r="R49" s="46">
        <v>23</v>
      </c>
      <c r="S49" s="48">
        <v>1</v>
      </c>
      <c r="T49" s="48">
        <v>4</v>
      </c>
      <c r="U49" s="147" t="s">
        <v>339</v>
      </c>
      <c r="V49" s="46" t="s">
        <v>3</v>
      </c>
      <c r="W49" s="219"/>
      <c r="X49" s="219"/>
      <c r="Y49" s="219"/>
      <c r="Z49" s="219"/>
      <c r="AA49" s="219"/>
      <c r="AB49" s="39">
        <v>123400</v>
      </c>
      <c r="AC49" s="38"/>
      <c r="AD49" s="45">
        <v>123400</v>
      </c>
      <c r="AE49" s="45">
        <v>124500</v>
      </c>
      <c r="AF49" s="44">
        <v>125600</v>
      </c>
      <c r="AG49" s="35"/>
      <c r="AH49" s="34"/>
      <c r="AI49" s="33"/>
      <c r="AJ49" s="220"/>
      <c r="AK49" s="220"/>
      <c r="AL49" s="220"/>
      <c r="AM49" s="220"/>
      <c r="AN49" s="220"/>
      <c r="AO49" s="28"/>
      <c r="AP49" s="2"/>
      <c r="AQ49" s="2"/>
      <c r="AR49" s="2"/>
      <c r="AS49" s="2"/>
    </row>
    <row r="50" spans="1:45" ht="48" customHeight="1" x14ac:dyDescent="0.2">
      <c r="A50" s="32"/>
      <c r="B50" s="216">
        <v>100</v>
      </c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7"/>
      <c r="Q50" s="43" t="s">
        <v>10</v>
      </c>
      <c r="R50" s="40">
        <v>23</v>
      </c>
      <c r="S50" s="42">
        <v>1</v>
      </c>
      <c r="T50" s="42">
        <v>4</v>
      </c>
      <c r="U50" s="148" t="s">
        <v>339</v>
      </c>
      <c r="V50" s="40">
        <v>100</v>
      </c>
      <c r="W50" s="218"/>
      <c r="X50" s="218"/>
      <c r="Y50" s="218"/>
      <c r="Z50" s="218"/>
      <c r="AA50" s="218"/>
      <c r="AB50" s="39">
        <v>102900</v>
      </c>
      <c r="AC50" s="38"/>
      <c r="AD50" s="37">
        <v>102900</v>
      </c>
      <c r="AE50" s="37">
        <v>103900</v>
      </c>
      <c r="AF50" s="36">
        <v>104900</v>
      </c>
      <c r="AG50" s="35"/>
      <c r="AH50" s="34"/>
      <c r="AI50" s="33"/>
      <c r="AJ50" s="221"/>
      <c r="AK50" s="221"/>
      <c r="AL50" s="221"/>
      <c r="AM50" s="221"/>
      <c r="AN50" s="221"/>
      <c r="AO50" s="28"/>
      <c r="AP50" s="2"/>
      <c r="AQ50" s="2"/>
      <c r="AR50" s="2"/>
      <c r="AS50" s="2"/>
    </row>
    <row r="51" spans="1:45" ht="21.75" customHeight="1" x14ac:dyDescent="0.2">
      <c r="A51" s="32"/>
      <c r="B51" s="216">
        <v>120</v>
      </c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7"/>
      <c r="Q51" s="43" t="s">
        <v>9</v>
      </c>
      <c r="R51" s="40">
        <v>23</v>
      </c>
      <c r="S51" s="42">
        <v>1</v>
      </c>
      <c r="T51" s="42">
        <v>4</v>
      </c>
      <c r="U51" s="148" t="s">
        <v>339</v>
      </c>
      <c r="V51" s="40">
        <v>120</v>
      </c>
      <c r="W51" s="218"/>
      <c r="X51" s="218"/>
      <c r="Y51" s="218"/>
      <c r="Z51" s="218"/>
      <c r="AA51" s="218"/>
      <c r="AB51" s="39">
        <v>102900</v>
      </c>
      <c r="AC51" s="38"/>
      <c r="AD51" s="37">
        <v>102900</v>
      </c>
      <c r="AE51" s="37">
        <v>103900</v>
      </c>
      <c r="AF51" s="36">
        <v>104900</v>
      </c>
      <c r="AG51" s="35"/>
      <c r="AH51" s="34"/>
      <c r="AI51" s="33"/>
      <c r="AJ51" s="221"/>
      <c r="AK51" s="221"/>
      <c r="AL51" s="221"/>
      <c r="AM51" s="221"/>
      <c r="AN51" s="221"/>
      <c r="AO51" s="28"/>
      <c r="AP51" s="2"/>
      <c r="AQ51" s="2"/>
      <c r="AR51" s="2"/>
      <c r="AS51" s="2"/>
    </row>
    <row r="52" spans="1:45" ht="21.75" customHeight="1" x14ac:dyDescent="0.2">
      <c r="A52" s="32"/>
      <c r="B52" s="216">
        <v>200</v>
      </c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7"/>
      <c r="Q52" s="43" t="s">
        <v>8</v>
      </c>
      <c r="R52" s="40">
        <v>23</v>
      </c>
      <c r="S52" s="42">
        <v>1</v>
      </c>
      <c r="T52" s="42">
        <v>4</v>
      </c>
      <c r="U52" s="148" t="s">
        <v>339</v>
      </c>
      <c r="V52" s="40">
        <v>200</v>
      </c>
      <c r="W52" s="218"/>
      <c r="X52" s="218"/>
      <c r="Y52" s="218"/>
      <c r="Z52" s="218"/>
      <c r="AA52" s="218"/>
      <c r="AB52" s="39">
        <v>20500</v>
      </c>
      <c r="AC52" s="38"/>
      <c r="AD52" s="37">
        <v>20500</v>
      </c>
      <c r="AE52" s="37">
        <v>20600</v>
      </c>
      <c r="AF52" s="36">
        <v>20700</v>
      </c>
      <c r="AG52" s="35"/>
      <c r="AH52" s="34"/>
      <c r="AI52" s="33"/>
      <c r="AJ52" s="221"/>
      <c r="AK52" s="221"/>
      <c r="AL52" s="221"/>
      <c r="AM52" s="221"/>
      <c r="AN52" s="221"/>
      <c r="AO52" s="28"/>
      <c r="AP52" s="2"/>
      <c r="AQ52" s="2"/>
      <c r="AR52" s="2"/>
      <c r="AS52" s="2"/>
    </row>
    <row r="53" spans="1:45" ht="33" customHeight="1" x14ac:dyDescent="0.2">
      <c r="A53" s="32"/>
      <c r="B53" s="216">
        <v>240</v>
      </c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7"/>
      <c r="Q53" s="43" t="s">
        <v>7</v>
      </c>
      <c r="R53" s="40">
        <v>23</v>
      </c>
      <c r="S53" s="42">
        <v>1</v>
      </c>
      <c r="T53" s="42">
        <v>4</v>
      </c>
      <c r="U53" s="148" t="s">
        <v>339</v>
      </c>
      <c r="V53" s="40">
        <v>240</v>
      </c>
      <c r="W53" s="218"/>
      <c r="X53" s="218"/>
      <c r="Y53" s="218"/>
      <c r="Z53" s="218"/>
      <c r="AA53" s="218"/>
      <c r="AB53" s="39">
        <v>20500</v>
      </c>
      <c r="AC53" s="38"/>
      <c r="AD53" s="37">
        <v>20500</v>
      </c>
      <c r="AE53" s="37">
        <v>20600</v>
      </c>
      <c r="AF53" s="36">
        <v>20700</v>
      </c>
      <c r="AG53" s="35"/>
      <c r="AH53" s="34"/>
      <c r="AI53" s="33"/>
      <c r="AJ53" s="221"/>
      <c r="AK53" s="221"/>
      <c r="AL53" s="221"/>
      <c r="AM53" s="221"/>
      <c r="AN53" s="221"/>
      <c r="AO53" s="28"/>
      <c r="AP53" s="2"/>
      <c r="AQ53" s="2"/>
      <c r="AR53" s="2"/>
      <c r="AS53" s="2"/>
    </row>
    <row r="54" spans="1:45" ht="29.25" customHeight="1" x14ac:dyDescent="0.2">
      <c r="A54" s="32"/>
      <c r="B54" s="54"/>
      <c r="C54" s="53"/>
      <c r="D54" s="52"/>
      <c r="E54" s="52"/>
      <c r="F54" s="51"/>
      <c r="G54" s="51"/>
      <c r="H54" s="50"/>
      <c r="I54" s="222" t="s">
        <v>165</v>
      </c>
      <c r="J54" s="222"/>
      <c r="K54" s="222"/>
      <c r="L54" s="222"/>
      <c r="M54" s="222"/>
      <c r="N54" s="222"/>
      <c r="O54" s="222"/>
      <c r="P54" s="199"/>
      <c r="Q54" s="49" t="s">
        <v>164</v>
      </c>
      <c r="R54" s="46">
        <v>23</v>
      </c>
      <c r="S54" s="48">
        <v>1</v>
      </c>
      <c r="T54" s="48">
        <v>4</v>
      </c>
      <c r="U54" s="47" t="s">
        <v>163</v>
      </c>
      <c r="V54" s="46" t="s">
        <v>3</v>
      </c>
      <c r="W54" s="219"/>
      <c r="X54" s="219"/>
      <c r="Y54" s="219"/>
      <c r="Z54" s="219"/>
      <c r="AA54" s="219"/>
      <c r="AB54" s="39">
        <v>40563685.130000003</v>
      </c>
      <c r="AC54" s="38"/>
      <c r="AD54" s="45">
        <f>AD55+AD57+AD59</f>
        <v>39814300</v>
      </c>
      <c r="AE54" s="45">
        <f t="shared" ref="AE54:AF54" si="12">AE55+AE57+AE59</f>
        <v>43794600</v>
      </c>
      <c r="AF54" s="45">
        <f t="shared" si="12"/>
        <v>43794600</v>
      </c>
      <c r="AG54" s="35"/>
      <c r="AH54" s="34"/>
      <c r="AI54" s="33"/>
      <c r="AJ54" s="220"/>
      <c r="AK54" s="220"/>
      <c r="AL54" s="220"/>
      <c r="AM54" s="220"/>
      <c r="AN54" s="220"/>
      <c r="AO54" s="28"/>
      <c r="AP54" s="2"/>
      <c r="AQ54" s="2"/>
      <c r="AR54" s="2"/>
      <c r="AS54" s="2"/>
    </row>
    <row r="55" spans="1:45" ht="48.75" customHeight="1" x14ac:dyDescent="0.2">
      <c r="A55" s="32"/>
      <c r="B55" s="216">
        <v>100</v>
      </c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7"/>
      <c r="Q55" s="43" t="s">
        <v>10</v>
      </c>
      <c r="R55" s="40">
        <v>23</v>
      </c>
      <c r="S55" s="42">
        <v>1</v>
      </c>
      <c r="T55" s="42">
        <v>4</v>
      </c>
      <c r="U55" s="41" t="s">
        <v>163</v>
      </c>
      <c r="V55" s="40">
        <v>100</v>
      </c>
      <c r="W55" s="218"/>
      <c r="X55" s="218"/>
      <c r="Y55" s="218"/>
      <c r="Z55" s="218"/>
      <c r="AA55" s="218"/>
      <c r="AB55" s="39">
        <v>33670602.740000002</v>
      </c>
      <c r="AC55" s="38"/>
      <c r="AD55" s="37">
        <f>AD56</f>
        <v>33935000</v>
      </c>
      <c r="AE55" s="37">
        <f t="shared" ref="AE55:AF55" si="13">AE56</f>
        <v>41877300</v>
      </c>
      <c r="AF55" s="37">
        <f t="shared" si="13"/>
        <v>41877300</v>
      </c>
      <c r="AG55" s="35"/>
      <c r="AH55" s="34"/>
      <c r="AI55" s="33"/>
      <c r="AJ55" s="221"/>
      <c r="AK55" s="221"/>
      <c r="AL55" s="221"/>
      <c r="AM55" s="221"/>
      <c r="AN55" s="221"/>
      <c r="AO55" s="28"/>
      <c r="AP55" s="2"/>
      <c r="AQ55" s="2"/>
      <c r="AR55" s="2"/>
      <c r="AS55" s="2"/>
    </row>
    <row r="56" spans="1:45" ht="29.25" customHeight="1" x14ac:dyDescent="0.2">
      <c r="A56" s="32"/>
      <c r="B56" s="216">
        <v>120</v>
      </c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7"/>
      <c r="Q56" s="43" t="s">
        <v>9</v>
      </c>
      <c r="R56" s="40">
        <v>23</v>
      </c>
      <c r="S56" s="42">
        <v>1</v>
      </c>
      <c r="T56" s="42">
        <v>4</v>
      </c>
      <c r="U56" s="41" t="s">
        <v>163</v>
      </c>
      <c r="V56" s="40">
        <v>120</v>
      </c>
      <c r="W56" s="218"/>
      <c r="X56" s="218"/>
      <c r="Y56" s="218"/>
      <c r="Z56" s="218"/>
      <c r="AA56" s="218"/>
      <c r="AB56" s="39">
        <v>33670602.740000002</v>
      </c>
      <c r="AC56" s="38"/>
      <c r="AD56" s="37">
        <v>33935000</v>
      </c>
      <c r="AE56" s="37">
        <v>41877300</v>
      </c>
      <c r="AF56" s="37">
        <v>41877300</v>
      </c>
      <c r="AG56" s="35"/>
      <c r="AH56" s="34"/>
      <c r="AI56" s="33"/>
      <c r="AJ56" s="221"/>
      <c r="AK56" s="221"/>
      <c r="AL56" s="221"/>
      <c r="AM56" s="221"/>
      <c r="AN56" s="221"/>
      <c r="AO56" s="28"/>
      <c r="AP56" s="2"/>
      <c r="AQ56" s="2"/>
      <c r="AR56" s="2"/>
      <c r="AS56" s="2"/>
    </row>
    <row r="57" spans="1:45" ht="23.25" customHeight="1" x14ac:dyDescent="0.2">
      <c r="A57" s="32"/>
      <c r="B57" s="216">
        <v>200</v>
      </c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7"/>
      <c r="Q57" s="43" t="s">
        <v>8</v>
      </c>
      <c r="R57" s="40">
        <v>23</v>
      </c>
      <c r="S57" s="42">
        <v>1</v>
      </c>
      <c r="T57" s="42">
        <v>4</v>
      </c>
      <c r="U57" s="41" t="s">
        <v>163</v>
      </c>
      <c r="V57" s="40">
        <v>200</v>
      </c>
      <c r="W57" s="218"/>
      <c r="X57" s="218"/>
      <c r="Y57" s="218"/>
      <c r="Z57" s="218"/>
      <c r="AA57" s="218"/>
      <c r="AB57" s="39">
        <v>6669182.3899999997</v>
      </c>
      <c r="AC57" s="38"/>
      <c r="AD57" s="37">
        <f>AD58</f>
        <v>5655400</v>
      </c>
      <c r="AE57" s="37">
        <f t="shared" ref="AE57:AF57" si="14">AE58</f>
        <v>1839300</v>
      </c>
      <c r="AF57" s="37">
        <f t="shared" si="14"/>
        <v>1839300</v>
      </c>
      <c r="AG57" s="35"/>
      <c r="AH57" s="34"/>
      <c r="AI57" s="33"/>
      <c r="AJ57" s="221"/>
      <c r="AK57" s="221"/>
      <c r="AL57" s="221"/>
      <c r="AM57" s="221"/>
      <c r="AN57" s="221"/>
      <c r="AO57" s="28"/>
      <c r="AP57" s="2"/>
      <c r="AQ57" s="2"/>
      <c r="AR57" s="2"/>
      <c r="AS57" s="2"/>
    </row>
    <row r="58" spans="1:45" ht="21.75" customHeight="1" x14ac:dyDescent="0.2">
      <c r="A58" s="32"/>
      <c r="B58" s="216">
        <v>240</v>
      </c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7"/>
      <c r="Q58" s="43" t="s">
        <v>7</v>
      </c>
      <c r="R58" s="40">
        <v>23</v>
      </c>
      <c r="S58" s="42">
        <v>1</v>
      </c>
      <c r="T58" s="42">
        <v>4</v>
      </c>
      <c r="U58" s="41" t="s">
        <v>163</v>
      </c>
      <c r="V58" s="40">
        <v>240</v>
      </c>
      <c r="W58" s="218"/>
      <c r="X58" s="218"/>
      <c r="Y58" s="218"/>
      <c r="Z58" s="218"/>
      <c r="AA58" s="218"/>
      <c r="AB58" s="39">
        <v>6669182.3899999997</v>
      </c>
      <c r="AC58" s="38"/>
      <c r="AD58" s="37">
        <v>5655400</v>
      </c>
      <c r="AE58" s="37">
        <v>1839300</v>
      </c>
      <c r="AF58" s="37">
        <v>1839300</v>
      </c>
      <c r="AG58" s="35"/>
      <c r="AH58" s="34"/>
      <c r="AI58" s="33"/>
      <c r="AJ58" s="221"/>
      <c r="AK58" s="221"/>
      <c r="AL58" s="221"/>
      <c r="AM58" s="221"/>
      <c r="AN58" s="221"/>
      <c r="AO58" s="28"/>
      <c r="AP58" s="2"/>
      <c r="AQ58" s="2"/>
      <c r="AR58" s="2"/>
      <c r="AS58" s="2"/>
    </row>
    <row r="59" spans="1:45" ht="14.25" customHeight="1" x14ac:dyDescent="0.2">
      <c r="A59" s="32"/>
      <c r="B59" s="216">
        <v>800</v>
      </c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7"/>
      <c r="Q59" s="43" t="s">
        <v>6</v>
      </c>
      <c r="R59" s="40">
        <v>23</v>
      </c>
      <c r="S59" s="42">
        <v>1</v>
      </c>
      <c r="T59" s="42">
        <v>4</v>
      </c>
      <c r="U59" s="41" t="s">
        <v>163</v>
      </c>
      <c r="V59" s="40">
        <v>800</v>
      </c>
      <c r="W59" s="218"/>
      <c r="X59" s="218"/>
      <c r="Y59" s="218"/>
      <c r="Z59" s="218"/>
      <c r="AA59" s="218"/>
      <c r="AB59" s="39">
        <v>223900</v>
      </c>
      <c r="AC59" s="38"/>
      <c r="AD59" s="37">
        <f>AD60</f>
        <v>223900</v>
      </c>
      <c r="AE59" s="37">
        <f t="shared" ref="AE59:AF59" si="15">AE60</f>
        <v>78000</v>
      </c>
      <c r="AF59" s="37">
        <f t="shared" si="15"/>
        <v>78000</v>
      </c>
      <c r="AG59" s="35"/>
      <c r="AH59" s="34"/>
      <c r="AI59" s="33"/>
      <c r="AJ59" s="221"/>
      <c r="AK59" s="221"/>
      <c r="AL59" s="221"/>
      <c r="AM59" s="221"/>
      <c r="AN59" s="221"/>
      <c r="AO59" s="28"/>
      <c r="AP59" s="2"/>
      <c r="AQ59" s="2"/>
      <c r="AR59" s="2"/>
      <c r="AS59" s="2"/>
    </row>
    <row r="60" spans="1:45" ht="14.25" customHeight="1" x14ac:dyDescent="0.2">
      <c r="A60" s="32"/>
      <c r="B60" s="216">
        <v>850</v>
      </c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7"/>
      <c r="Q60" s="43" t="s">
        <v>5</v>
      </c>
      <c r="R60" s="40">
        <v>23</v>
      </c>
      <c r="S60" s="42">
        <v>1</v>
      </c>
      <c r="T60" s="42">
        <v>4</v>
      </c>
      <c r="U60" s="41" t="s">
        <v>163</v>
      </c>
      <c r="V60" s="40">
        <v>850</v>
      </c>
      <c r="W60" s="218"/>
      <c r="X60" s="218"/>
      <c r="Y60" s="218"/>
      <c r="Z60" s="218"/>
      <c r="AA60" s="218"/>
      <c r="AB60" s="39">
        <v>201900</v>
      </c>
      <c r="AC60" s="38"/>
      <c r="AD60" s="37">
        <v>223900</v>
      </c>
      <c r="AE60" s="37">
        <v>78000</v>
      </c>
      <c r="AF60" s="36">
        <v>78000</v>
      </c>
      <c r="AG60" s="35"/>
      <c r="AH60" s="34"/>
      <c r="AI60" s="33"/>
      <c r="AJ60" s="221"/>
      <c r="AK60" s="221"/>
      <c r="AL60" s="221"/>
      <c r="AM60" s="221"/>
      <c r="AN60" s="221"/>
      <c r="AO60" s="28"/>
      <c r="AP60" s="2"/>
      <c r="AQ60" s="2"/>
      <c r="AR60" s="2"/>
      <c r="AS60" s="2"/>
    </row>
    <row r="61" spans="1:45" ht="49.5" customHeight="1" x14ac:dyDescent="0.2">
      <c r="A61" s="32"/>
      <c r="B61" s="54"/>
      <c r="C61" s="53"/>
      <c r="D61" s="52"/>
      <c r="E61" s="52"/>
      <c r="F61" s="51"/>
      <c r="G61" s="51"/>
      <c r="H61" s="50"/>
      <c r="I61" s="222" t="s">
        <v>254</v>
      </c>
      <c r="J61" s="222"/>
      <c r="K61" s="222"/>
      <c r="L61" s="222"/>
      <c r="M61" s="222"/>
      <c r="N61" s="222"/>
      <c r="O61" s="222"/>
      <c r="P61" s="199"/>
      <c r="Q61" s="49" t="s">
        <v>253</v>
      </c>
      <c r="R61" s="46">
        <v>23</v>
      </c>
      <c r="S61" s="48">
        <v>1</v>
      </c>
      <c r="T61" s="48">
        <v>4</v>
      </c>
      <c r="U61" s="47" t="s">
        <v>252</v>
      </c>
      <c r="V61" s="46" t="s">
        <v>3</v>
      </c>
      <c r="W61" s="219"/>
      <c r="X61" s="219"/>
      <c r="Y61" s="219"/>
      <c r="Z61" s="219"/>
      <c r="AA61" s="219"/>
      <c r="AB61" s="39">
        <v>538800</v>
      </c>
      <c r="AC61" s="38"/>
      <c r="AD61" s="45">
        <f>AD62+AD64</f>
        <v>538800</v>
      </c>
      <c r="AE61" s="45">
        <f t="shared" ref="AE61:AF61" si="16">AE62+AE64</f>
        <v>560400</v>
      </c>
      <c r="AF61" s="45">
        <f t="shared" si="16"/>
        <v>565800</v>
      </c>
      <c r="AG61" s="35"/>
      <c r="AH61" s="34"/>
      <c r="AI61" s="33"/>
      <c r="AJ61" s="220"/>
      <c r="AK61" s="220"/>
      <c r="AL61" s="220"/>
      <c r="AM61" s="220"/>
      <c r="AN61" s="220"/>
      <c r="AO61" s="28"/>
      <c r="AP61" s="2"/>
      <c r="AQ61" s="2"/>
      <c r="AR61" s="2"/>
      <c r="AS61" s="2"/>
    </row>
    <row r="62" spans="1:45" ht="47.25" customHeight="1" x14ac:dyDescent="0.2">
      <c r="A62" s="32"/>
      <c r="B62" s="216">
        <v>100</v>
      </c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7"/>
      <c r="Q62" s="43" t="s">
        <v>10</v>
      </c>
      <c r="R62" s="40">
        <v>23</v>
      </c>
      <c r="S62" s="42">
        <v>1</v>
      </c>
      <c r="T62" s="42">
        <v>4</v>
      </c>
      <c r="U62" s="41" t="s">
        <v>252</v>
      </c>
      <c r="V62" s="40">
        <v>100</v>
      </c>
      <c r="W62" s="218"/>
      <c r="X62" s="218"/>
      <c r="Y62" s="218"/>
      <c r="Z62" s="218"/>
      <c r="AA62" s="218"/>
      <c r="AB62" s="39">
        <v>531520</v>
      </c>
      <c r="AC62" s="38"/>
      <c r="AD62" s="37">
        <f>AD63</f>
        <v>506500</v>
      </c>
      <c r="AE62" s="37">
        <f t="shared" ref="AE62:AF62" si="17">AE63</f>
        <v>526800</v>
      </c>
      <c r="AF62" s="37">
        <f t="shared" si="17"/>
        <v>531800</v>
      </c>
      <c r="AG62" s="35"/>
      <c r="AH62" s="34"/>
      <c r="AI62" s="33"/>
      <c r="AJ62" s="221"/>
      <c r="AK62" s="221"/>
      <c r="AL62" s="221"/>
      <c r="AM62" s="221"/>
      <c r="AN62" s="221"/>
      <c r="AO62" s="28"/>
      <c r="AP62" s="2"/>
      <c r="AQ62" s="2"/>
      <c r="AR62" s="2"/>
      <c r="AS62" s="2"/>
    </row>
    <row r="63" spans="1:45" ht="21.75" customHeight="1" x14ac:dyDescent="0.2">
      <c r="A63" s="32"/>
      <c r="B63" s="216">
        <v>120</v>
      </c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7"/>
      <c r="Q63" s="43" t="s">
        <v>9</v>
      </c>
      <c r="R63" s="40">
        <v>23</v>
      </c>
      <c r="S63" s="42">
        <v>1</v>
      </c>
      <c r="T63" s="42">
        <v>4</v>
      </c>
      <c r="U63" s="41" t="s">
        <v>252</v>
      </c>
      <c r="V63" s="40">
        <v>120</v>
      </c>
      <c r="W63" s="218"/>
      <c r="X63" s="218"/>
      <c r="Y63" s="218"/>
      <c r="Z63" s="218"/>
      <c r="AA63" s="218"/>
      <c r="AB63" s="39">
        <v>531520</v>
      </c>
      <c r="AC63" s="38"/>
      <c r="AD63" s="37">
        <v>506500</v>
      </c>
      <c r="AE63" s="37">
        <v>526800</v>
      </c>
      <c r="AF63" s="36">
        <v>531800</v>
      </c>
      <c r="AG63" s="35"/>
      <c r="AH63" s="34"/>
      <c r="AI63" s="33"/>
      <c r="AJ63" s="221"/>
      <c r="AK63" s="221"/>
      <c r="AL63" s="221"/>
      <c r="AM63" s="221"/>
      <c r="AN63" s="221"/>
      <c r="AO63" s="28"/>
      <c r="AP63" s="2"/>
      <c r="AQ63" s="2"/>
      <c r="AR63" s="2"/>
      <c r="AS63" s="2"/>
    </row>
    <row r="64" spans="1:45" ht="21.75" customHeight="1" x14ac:dyDescent="0.2">
      <c r="A64" s="32"/>
      <c r="B64" s="216">
        <v>200</v>
      </c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7"/>
      <c r="Q64" s="43" t="s">
        <v>8</v>
      </c>
      <c r="R64" s="40">
        <v>23</v>
      </c>
      <c r="S64" s="42">
        <v>1</v>
      </c>
      <c r="T64" s="42">
        <v>4</v>
      </c>
      <c r="U64" s="41" t="s">
        <v>252</v>
      </c>
      <c r="V64" s="40">
        <v>200</v>
      </c>
      <c r="W64" s="218"/>
      <c r="X64" s="218"/>
      <c r="Y64" s="218"/>
      <c r="Z64" s="218"/>
      <c r="AA64" s="218"/>
      <c r="AB64" s="39">
        <v>7280</v>
      </c>
      <c r="AC64" s="38"/>
      <c r="AD64" s="37">
        <f>AD65</f>
        <v>32300</v>
      </c>
      <c r="AE64" s="37">
        <f t="shared" ref="AE64:AF64" si="18">AE65</f>
        <v>33600</v>
      </c>
      <c r="AF64" s="37">
        <f t="shared" si="18"/>
        <v>34000</v>
      </c>
      <c r="AG64" s="35"/>
      <c r="AH64" s="34"/>
      <c r="AI64" s="33"/>
      <c r="AJ64" s="221"/>
      <c r="AK64" s="221"/>
      <c r="AL64" s="221"/>
      <c r="AM64" s="221"/>
      <c r="AN64" s="221"/>
      <c r="AO64" s="28"/>
      <c r="AP64" s="2"/>
      <c r="AQ64" s="2"/>
      <c r="AR64" s="2"/>
      <c r="AS64" s="2"/>
    </row>
    <row r="65" spans="1:45" ht="21.75" customHeight="1" x14ac:dyDescent="0.2">
      <c r="A65" s="32"/>
      <c r="B65" s="216">
        <v>240</v>
      </c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7"/>
      <c r="Q65" s="43" t="s">
        <v>7</v>
      </c>
      <c r="R65" s="40">
        <v>23</v>
      </c>
      <c r="S65" s="42">
        <v>1</v>
      </c>
      <c r="T65" s="42">
        <v>4</v>
      </c>
      <c r="U65" s="41" t="s">
        <v>252</v>
      </c>
      <c r="V65" s="40">
        <v>240</v>
      </c>
      <c r="W65" s="218"/>
      <c r="X65" s="218"/>
      <c r="Y65" s="218"/>
      <c r="Z65" s="218"/>
      <c r="AA65" s="218"/>
      <c r="AB65" s="39">
        <v>7280</v>
      </c>
      <c r="AC65" s="38"/>
      <c r="AD65" s="37">
        <v>32300</v>
      </c>
      <c r="AE65" s="37">
        <v>33600</v>
      </c>
      <c r="AF65" s="36">
        <v>34000</v>
      </c>
      <c r="AG65" s="35"/>
      <c r="AH65" s="34"/>
      <c r="AI65" s="33"/>
      <c r="AJ65" s="221"/>
      <c r="AK65" s="221"/>
      <c r="AL65" s="221"/>
      <c r="AM65" s="221"/>
      <c r="AN65" s="221"/>
      <c r="AO65" s="28"/>
      <c r="AP65" s="2"/>
      <c r="AQ65" s="2"/>
      <c r="AR65" s="2"/>
      <c r="AS65" s="2"/>
    </row>
    <row r="66" spans="1:45" ht="14.25" customHeight="1" x14ac:dyDescent="0.2">
      <c r="A66" s="32"/>
      <c r="B66" s="223" t="s">
        <v>251</v>
      </c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02"/>
      <c r="Q66" s="49" t="s">
        <v>251</v>
      </c>
      <c r="R66" s="46">
        <v>23</v>
      </c>
      <c r="S66" s="48">
        <v>1</v>
      </c>
      <c r="T66" s="48">
        <v>5</v>
      </c>
      <c r="U66" s="47" t="s">
        <v>3</v>
      </c>
      <c r="V66" s="46">
        <v>0</v>
      </c>
      <c r="W66" s="219"/>
      <c r="X66" s="219"/>
      <c r="Y66" s="219"/>
      <c r="Z66" s="219"/>
      <c r="AA66" s="219"/>
      <c r="AB66" s="39">
        <v>39900</v>
      </c>
      <c r="AC66" s="38"/>
      <c r="AD66" s="45">
        <v>39900</v>
      </c>
      <c r="AE66" s="45">
        <v>41600</v>
      </c>
      <c r="AF66" s="44">
        <v>43600</v>
      </c>
      <c r="AG66" s="35"/>
      <c r="AH66" s="34"/>
      <c r="AI66" s="33"/>
      <c r="AJ66" s="220"/>
      <c r="AK66" s="220"/>
      <c r="AL66" s="220"/>
      <c r="AM66" s="220"/>
      <c r="AN66" s="220"/>
      <c r="AO66" s="28"/>
      <c r="AP66" s="2"/>
      <c r="AQ66" s="2"/>
      <c r="AR66" s="2"/>
      <c r="AS66" s="2"/>
    </row>
    <row r="67" spans="1:45" ht="39.75" customHeight="1" x14ac:dyDescent="0.2">
      <c r="A67" s="32"/>
      <c r="B67" s="54"/>
      <c r="C67" s="53"/>
      <c r="D67" s="52"/>
      <c r="E67" s="52"/>
      <c r="F67" s="51"/>
      <c r="G67" s="51"/>
      <c r="H67" s="50"/>
      <c r="I67" s="222" t="s">
        <v>250</v>
      </c>
      <c r="J67" s="222"/>
      <c r="K67" s="222"/>
      <c r="L67" s="222"/>
      <c r="M67" s="222"/>
      <c r="N67" s="222"/>
      <c r="O67" s="222"/>
      <c r="P67" s="199"/>
      <c r="Q67" s="49" t="s">
        <v>249</v>
      </c>
      <c r="R67" s="46">
        <v>23</v>
      </c>
      <c r="S67" s="48">
        <v>1</v>
      </c>
      <c r="T67" s="48">
        <v>5</v>
      </c>
      <c r="U67" s="147" t="s">
        <v>340</v>
      </c>
      <c r="V67" s="46" t="s">
        <v>3</v>
      </c>
      <c r="W67" s="219"/>
      <c r="X67" s="219"/>
      <c r="Y67" s="219"/>
      <c r="Z67" s="219"/>
      <c r="AA67" s="219"/>
      <c r="AB67" s="39">
        <v>39900</v>
      </c>
      <c r="AC67" s="38"/>
      <c r="AD67" s="45">
        <v>39900</v>
      </c>
      <c r="AE67" s="45">
        <v>41600</v>
      </c>
      <c r="AF67" s="44">
        <v>43600</v>
      </c>
      <c r="AG67" s="35"/>
      <c r="AH67" s="34"/>
      <c r="AI67" s="33"/>
      <c r="AJ67" s="220"/>
      <c r="AK67" s="220"/>
      <c r="AL67" s="220"/>
      <c r="AM67" s="220"/>
      <c r="AN67" s="220"/>
      <c r="AO67" s="28"/>
      <c r="AP67" s="2"/>
      <c r="AQ67" s="2"/>
      <c r="AR67" s="2"/>
      <c r="AS67" s="2"/>
    </row>
    <row r="68" spans="1:45" ht="21.75" customHeight="1" x14ac:dyDescent="0.2">
      <c r="A68" s="32"/>
      <c r="B68" s="216">
        <v>200</v>
      </c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7"/>
      <c r="Q68" s="43" t="s">
        <v>8</v>
      </c>
      <c r="R68" s="40">
        <v>23</v>
      </c>
      <c r="S68" s="42">
        <v>1</v>
      </c>
      <c r="T68" s="42">
        <v>5</v>
      </c>
      <c r="U68" s="148" t="s">
        <v>340</v>
      </c>
      <c r="V68" s="40">
        <v>200</v>
      </c>
      <c r="W68" s="218"/>
      <c r="X68" s="218"/>
      <c r="Y68" s="218"/>
      <c r="Z68" s="218"/>
      <c r="AA68" s="218"/>
      <c r="AB68" s="39">
        <v>39900</v>
      </c>
      <c r="AC68" s="38"/>
      <c r="AD68" s="37">
        <v>39900</v>
      </c>
      <c r="AE68" s="37">
        <v>41600</v>
      </c>
      <c r="AF68" s="36">
        <v>43600</v>
      </c>
      <c r="AG68" s="35"/>
      <c r="AH68" s="34"/>
      <c r="AI68" s="33"/>
      <c r="AJ68" s="221"/>
      <c r="AK68" s="221"/>
      <c r="AL68" s="221"/>
      <c r="AM68" s="221"/>
      <c r="AN68" s="221"/>
      <c r="AO68" s="28"/>
      <c r="AP68" s="2"/>
      <c r="AQ68" s="2"/>
      <c r="AR68" s="2"/>
      <c r="AS68" s="2"/>
    </row>
    <row r="69" spans="1:45" ht="21.75" customHeight="1" x14ac:dyDescent="0.2">
      <c r="A69" s="32"/>
      <c r="B69" s="216">
        <v>240</v>
      </c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7"/>
      <c r="Q69" s="43" t="s">
        <v>7</v>
      </c>
      <c r="R69" s="40">
        <v>23</v>
      </c>
      <c r="S69" s="42">
        <v>1</v>
      </c>
      <c r="T69" s="42">
        <v>5</v>
      </c>
      <c r="U69" s="148" t="s">
        <v>340</v>
      </c>
      <c r="V69" s="40">
        <v>240</v>
      </c>
      <c r="W69" s="218"/>
      <c r="X69" s="218"/>
      <c r="Y69" s="218"/>
      <c r="Z69" s="218"/>
      <c r="AA69" s="218"/>
      <c r="AB69" s="39">
        <v>39900</v>
      </c>
      <c r="AC69" s="38"/>
      <c r="AD69" s="37">
        <v>39900</v>
      </c>
      <c r="AE69" s="37">
        <v>41600</v>
      </c>
      <c r="AF69" s="36">
        <v>43600</v>
      </c>
      <c r="AG69" s="35"/>
      <c r="AH69" s="34"/>
      <c r="AI69" s="33"/>
      <c r="AJ69" s="221"/>
      <c r="AK69" s="221"/>
      <c r="AL69" s="221"/>
      <c r="AM69" s="221"/>
      <c r="AN69" s="221"/>
      <c r="AO69" s="28"/>
      <c r="AP69" s="2"/>
      <c r="AQ69" s="2"/>
      <c r="AR69" s="2"/>
      <c r="AS69" s="2"/>
    </row>
    <row r="70" spans="1:45" ht="44.25" customHeight="1" x14ac:dyDescent="0.2">
      <c r="A70" s="32"/>
      <c r="B70" s="223" t="s">
        <v>248</v>
      </c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02"/>
      <c r="Q70" s="49" t="s">
        <v>248</v>
      </c>
      <c r="R70" s="46">
        <v>23</v>
      </c>
      <c r="S70" s="48">
        <v>1</v>
      </c>
      <c r="T70" s="48">
        <v>6</v>
      </c>
      <c r="U70" s="47" t="s">
        <v>3</v>
      </c>
      <c r="V70" s="46">
        <v>0</v>
      </c>
      <c r="W70" s="219"/>
      <c r="X70" s="219"/>
      <c r="Y70" s="219"/>
      <c r="Z70" s="219"/>
      <c r="AA70" s="219"/>
      <c r="AB70" s="39">
        <v>1760000</v>
      </c>
      <c r="AC70" s="38"/>
      <c r="AD70" s="45">
        <v>1760000</v>
      </c>
      <c r="AE70" s="45">
        <v>1760000</v>
      </c>
      <c r="AF70" s="45">
        <v>1760000</v>
      </c>
      <c r="AG70" s="35"/>
      <c r="AH70" s="34"/>
      <c r="AI70" s="33"/>
      <c r="AJ70" s="220"/>
      <c r="AK70" s="220"/>
      <c r="AL70" s="220"/>
      <c r="AM70" s="220"/>
      <c r="AN70" s="220"/>
      <c r="AO70" s="28"/>
      <c r="AP70" s="2"/>
      <c r="AQ70" s="2"/>
      <c r="AR70" s="2"/>
      <c r="AS70" s="2"/>
    </row>
    <row r="71" spans="1:45" ht="27.75" customHeight="1" x14ac:dyDescent="0.2">
      <c r="A71" s="32"/>
      <c r="B71" s="54"/>
      <c r="C71" s="53"/>
      <c r="D71" s="52"/>
      <c r="E71" s="52"/>
      <c r="F71" s="51"/>
      <c r="G71" s="51"/>
      <c r="H71" s="50"/>
      <c r="I71" s="222" t="s">
        <v>247</v>
      </c>
      <c r="J71" s="222"/>
      <c r="K71" s="222"/>
      <c r="L71" s="222"/>
      <c r="M71" s="222"/>
      <c r="N71" s="222"/>
      <c r="O71" s="222"/>
      <c r="P71" s="199"/>
      <c r="Q71" s="49" t="s">
        <v>246</v>
      </c>
      <c r="R71" s="46">
        <v>23</v>
      </c>
      <c r="S71" s="48">
        <v>1</v>
      </c>
      <c r="T71" s="48">
        <v>6</v>
      </c>
      <c r="U71" s="47" t="s">
        <v>245</v>
      </c>
      <c r="V71" s="46" t="s">
        <v>3</v>
      </c>
      <c r="W71" s="219"/>
      <c r="X71" s="219"/>
      <c r="Y71" s="219"/>
      <c r="Z71" s="219"/>
      <c r="AA71" s="219"/>
      <c r="AB71" s="39">
        <v>1760000</v>
      </c>
      <c r="AC71" s="38"/>
      <c r="AD71" s="45">
        <v>1760000</v>
      </c>
      <c r="AE71" s="45">
        <v>1760000</v>
      </c>
      <c r="AF71" s="45">
        <v>1760000</v>
      </c>
      <c r="AG71" s="35"/>
      <c r="AH71" s="34"/>
      <c r="AI71" s="33"/>
      <c r="AJ71" s="220"/>
      <c r="AK71" s="220"/>
      <c r="AL71" s="220"/>
      <c r="AM71" s="220"/>
      <c r="AN71" s="220"/>
      <c r="AO71" s="28"/>
      <c r="AP71" s="2"/>
      <c r="AQ71" s="2"/>
      <c r="AR71" s="2"/>
      <c r="AS71" s="2"/>
    </row>
    <row r="72" spans="1:45" ht="50.25" customHeight="1" x14ac:dyDescent="0.2">
      <c r="A72" s="32"/>
      <c r="B72" s="216">
        <v>100</v>
      </c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7"/>
      <c r="Q72" s="43" t="s">
        <v>10</v>
      </c>
      <c r="R72" s="40">
        <v>23</v>
      </c>
      <c r="S72" s="42">
        <v>1</v>
      </c>
      <c r="T72" s="42">
        <v>6</v>
      </c>
      <c r="U72" s="41" t="s">
        <v>245</v>
      </c>
      <c r="V72" s="40">
        <v>100</v>
      </c>
      <c r="W72" s="218"/>
      <c r="X72" s="218"/>
      <c r="Y72" s="218"/>
      <c r="Z72" s="218"/>
      <c r="AA72" s="218"/>
      <c r="AB72" s="39">
        <v>1735000</v>
      </c>
      <c r="AC72" s="38"/>
      <c r="AD72" s="37">
        <v>1735000</v>
      </c>
      <c r="AE72" s="37">
        <v>1735000</v>
      </c>
      <c r="AF72" s="37">
        <v>1735000</v>
      </c>
      <c r="AG72" s="35"/>
      <c r="AH72" s="34"/>
      <c r="AI72" s="33"/>
      <c r="AJ72" s="221"/>
      <c r="AK72" s="221"/>
      <c r="AL72" s="221"/>
      <c r="AM72" s="221"/>
      <c r="AN72" s="221"/>
      <c r="AO72" s="28"/>
      <c r="AP72" s="2"/>
      <c r="AQ72" s="2"/>
      <c r="AR72" s="2"/>
      <c r="AS72" s="2"/>
    </row>
    <row r="73" spans="1:45" ht="26.25" customHeight="1" x14ac:dyDescent="0.2">
      <c r="A73" s="32"/>
      <c r="B73" s="216">
        <v>120</v>
      </c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7"/>
      <c r="Q73" s="43" t="s">
        <v>9</v>
      </c>
      <c r="R73" s="40">
        <v>23</v>
      </c>
      <c r="S73" s="42">
        <v>1</v>
      </c>
      <c r="T73" s="42">
        <v>6</v>
      </c>
      <c r="U73" s="41" t="s">
        <v>245</v>
      </c>
      <c r="V73" s="40">
        <v>120</v>
      </c>
      <c r="W73" s="218"/>
      <c r="X73" s="218"/>
      <c r="Y73" s="218"/>
      <c r="Z73" s="218"/>
      <c r="AA73" s="218"/>
      <c r="AB73" s="39">
        <v>1735000</v>
      </c>
      <c r="AC73" s="38"/>
      <c r="AD73" s="37">
        <v>1735000</v>
      </c>
      <c r="AE73" s="37">
        <v>1735000</v>
      </c>
      <c r="AF73" s="37">
        <v>1735000</v>
      </c>
      <c r="AG73" s="35"/>
      <c r="AH73" s="34"/>
      <c r="AI73" s="33"/>
      <c r="AJ73" s="221"/>
      <c r="AK73" s="221"/>
      <c r="AL73" s="221"/>
      <c r="AM73" s="221"/>
      <c r="AN73" s="221"/>
      <c r="AO73" s="28"/>
      <c r="AP73" s="2"/>
      <c r="AQ73" s="2"/>
      <c r="AR73" s="2"/>
      <c r="AS73" s="2"/>
    </row>
    <row r="74" spans="1:45" ht="30.75" customHeight="1" x14ac:dyDescent="0.2">
      <c r="A74" s="32"/>
      <c r="B74" s="216">
        <v>200</v>
      </c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7"/>
      <c r="Q74" s="43" t="s">
        <v>8</v>
      </c>
      <c r="R74" s="40">
        <v>23</v>
      </c>
      <c r="S74" s="42">
        <v>1</v>
      </c>
      <c r="T74" s="42">
        <v>6</v>
      </c>
      <c r="U74" s="41" t="s">
        <v>245</v>
      </c>
      <c r="V74" s="40">
        <v>200</v>
      </c>
      <c r="W74" s="218"/>
      <c r="X74" s="218"/>
      <c r="Y74" s="218"/>
      <c r="Z74" s="218"/>
      <c r="AA74" s="218"/>
      <c r="AB74" s="39">
        <v>25000</v>
      </c>
      <c r="AC74" s="38"/>
      <c r="AD74" s="37">
        <f>AD75</f>
        <v>25000</v>
      </c>
      <c r="AE74" s="37">
        <f t="shared" ref="AE74:AF74" si="19">AE75</f>
        <v>25000</v>
      </c>
      <c r="AF74" s="37">
        <f t="shared" si="19"/>
        <v>25000</v>
      </c>
      <c r="AG74" s="35"/>
      <c r="AH74" s="34"/>
      <c r="AI74" s="33"/>
      <c r="AJ74" s="221"/>
      <c r="AK74" s="221"/>
      <c r="AL74" s="221"/>
      <c r="AM74" s="221"/>
      <c r="AN74" s="221"/>
      <c r="AO74" s="28"/>
      <c r="AP74" s="2"/>
      <c r="AQ74" s="2"/>
      <c r="AR74" s="2"/>
      <c r="AS74" s="2"/>
    </row>
    <row r="75" spans="1:45" ht="25.5" customHeight="1" x14ac:dyDescent="0.2">
      <c r="A75" s="32"/>
      <c r="B75" s="216">
        <v>240</v>
      </c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7"/>
      <c r="Q75" s="43" t="s">
        <v>7</v>
      </c>
      <c r="R75" s="40">
        <v>23</v>
      </c>
      <c r="S75" s="42">
        <v>1</v>
      </c>
      <c r="T75" s="42">
        <v>6</v>
      </c>
      <c r="U75" s="41" t="s">
        <v>245</v>
      </c>
      <c r="V75" s="40">
        <v>240</v>
      </c>
      <c r="W75" s="218"/>
      <c r="X75" s="218"/>
      <c r="Y75" s="218"/>
      <c r="Z75" s="218"/>
      <c r="AA75" s="218"/>
      <c r="AB75" s="39">
        <v>25000</v>
      </c>
      <c r="AC75" s="38"/>
      <c r="AD75" s="37">
        <v>25000</v>
      </c>
      <c r="AE75" s="37">
        <v>25000</v>
      </c>
      <c r="AF75" s="36">
        <v>25000</v>
      </c>
      <c r="AG75" s="35"/>
      <c r="AH75" s="34"/>
      <c r="AI75" s="33"/>
      <c r="AJ75" s="221"/>
      <c r="AK75" s="221"/>
      <c r="AL75" s="221"/>
      <c r="AM75" s="221"/>
      <c r="AN75" s="221"/>
      <c r="AO75" s="28"/>
      <c r="AP75" s="2"/>
      <c r="AQ75" s="2"/>
      <c r="AR75" s="2"/>
      <c r="AS75" s="2"/>
    </row>
    <row r="76" spans="1:45" ht="14.25" customHeight="1" x14ac:dyDescent="0.2">
      <c r="A76" s="32"/>
      <c r="B76" s="223" t="s">
        <v>244</v>
      </c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02"/>
      <c r="Q76" s="49" t="s">
        <v>244</v>
      </c>
      <c r="R76" s="46">
        <v>23</v>
      </c>
      <c r="S76" s="48">
        <v>1</v>
      </c>
      <c r="T76" s="48">
        <v>11</v>
      </c>
      <c r="U76" s="47" t="s">
        <v>3</v>
      </c>
      <c r="V76" s="46">
        <v>0</v>
      </c>
      <c r="W76" s="219"/>
      <c r="X76" s="219"/>
      <c r="Y76" s="219"/>
      <c r="Z76" s="219"/>
      <c r="AA76" s="219"/>
      <c r="AB76" s="39">
        <v>50000</v>
      </c>
      <c r="AC76" s="38"/>
      <c r="AD76" s="45">
        <f>AD77</f>
        <v>100000</v>
      </c>
      <c r="AE76" s="45">
        <f t="shared" ref="AE76:AF78" si="20">AE77</f>
        <v>100000</v>
      </c>
      <c r="AF76" s="45">
        <f t="shared" si="20"/>
        <v>100000</v>
      </c>
      <c r="AG76" s="35"/>
      <c r="AH76" s="34"/>
      <c r="AI76" s="33"/>
      <c r="AJ76" s="220"/>
      <c r="AK76" s="220"/>
      <c r="AL76" s="220"/>
      <c r="AM76" s="220"/>
      <c r="AN76" s="220"/>
      <c r="AO76" s="28"/>
      <c r="AP76" s="2"/>
      <c r="AQ76" s="2"/>
      <c r="AR76" s="2"/>
      <c r="AS76" s="2"/>
    </row>
    <row r="77" spans="1:45" ht="20.25" customHeight="1" x14ac:dyDescent="0.2">
      <c r="A77" s="32"/>
      <c r="B77" s="54"/>
      <c r="C77" s="53"/>
      <c r="D77" s="52"/>
      <c r="E77" s="52"/>
      <c r="F77" s="51"/>
      <c r="G77" s="51"/>
      <c r="H77" s="50"/>
      <c r="I77" s="222" t="s">
        <v>243</v>
      </c>
      <c r="J77" s="222"/>
      <c r="K77" s="222"/>
      <c r="L77" s="222"/>
      <c r="M77" s="222"/>
      <c r="N77" s="222"/>
      <c r="O77" s="222"/>
      <c r="P77" s="199"/>
      <c r="Q77" s="49" t="s">
        <v>242</v>
      </c>
      <c r="R77" s="46">
        <v>23</v>
      </c>
      <c r="S77" s="48">
        <v>1</v>
      </c>
      <c r="T77" s="48">
        <v>11</v>
      </c>
      <c r="U77" s="47" t="s">
        <v>240</v>
      </c>
      <c r="V77" s="46" t="s">
        <v>3</v>
      </c>
      <c r="W77" s="219"/>
      <c r="X77" s="219"/>
      <c r="Y77" s="219"/>
      <c r="Z77" s="219"/>
      <c r="AA77" s="219"/>
      <c r="AB77" s="39">
        <v>50000</v>
      </c>
      <c r="AC77" s="38"/>
      <c r="AD77" s="45">
        <f>AD78</f>
        <v>100000</v>
      </c>
      <c r="AE77" s="45">
        <f t="shared" si="20"/>
        <v>100000</v>
      </c>
      <c r="AF77" s="45">
        <f t="shared" si="20"/>
        <v>100000</v>
      </c>
      <c r="AG77" s="35"/>
      <c r="AH77" s="34"/>
      <c r="AI77" s="33"/>
      <c r="AJ77" s="220"/>
      <c r="AK77" s="220"/>
      <c r="AL77" s="220"/>
      <c r="AM77" s="220"/>
      <c r="AN77" s="220"/>
      <c r="AO77" s="28"/>
      <c r="AP77" s="2"/>
      <c r="AQ77" s="2"/>
      <c r="AR77" s="2"/>
      <c r="AS77" s="2"/>
    </row>
    <row r="78" spans="1:45" ht="14.25" customHeight="1" x14ac:dyDescent="0.2">
      <c r="A78" s="32"/>
      <c r="B78" s="216">
        <v>800</v>
      </c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7"/>
      <c r="Q78" s="43" t="s">
        <v>6</v>
      </c>
      <c r="R78" s="40">
        <v>23</v>
      </c>
      <c r="S78" s="42">
        <v>1</v>
      </c>
      <c r="T78" s="42">
        <v>11</v>
      </c>
      <c r="U78" s="41" t="s">
        <v>240</v>
      </c>
      <c r="V78" s="40">
        <v>800</v>
      </c>
      <c r="W78" s="218"/>
      <c r="X78" s="218"/>
      <c r="Y78" s="218"/>
      <c r="Z78" s="218"/>
      <c r="AA78" s="218"/>
      <c r="AB78" s="39">
        <v>50000</v>
      </c>
      <c r="AC78" s="38"/>
      <c r="AD78" s="37">
        <f>AD79</f>
        <v>100000</v>
      </c>
      <c r="AE78" s="37">
        <f t="shared" si="20"/>
        <v>100000</v>
      </c>
      <c r="AF78" s="37">
        <f t="shared" si="20"/>
        <v>100000</v>
      </c>
      <c r="AG78" s="35"/>
      <c r="AH78" s="34"/>
      <c r="AI78" s="33"/>
      <c r="AJ78" s="221"/>
      <c r="AK78" s="221"/>
      <c r="AL78" s="221"/>
      <c r="AM78" s="221"/>
      <c r="AN78" s="221"/>
      <c r="AO78" s="28"/>
      <c r="AP78" s="2"/>
      <c r="AQ78" s="2"/>
      <c r="AR78" s="2"/>
      <c r="AS78" s="2"/>
    </row>
    <row r="79" spans="1:45" ht="19.5" customHeight="1" x14ac:dyDescent="0.2">
      <c r="A79" s="32"/>
      <c r="B79" s="216">
        <v>870</v>
      </c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7"/>
      <c r="Q79" s="43" t="s">
        <v>241</v>
      </c>
      <c r="R79" s="40">
        <v>23</v>
      </c>
      <c r="S79" s="42">
        <v>1</v>
      </c>
      <c r="T79" s="42">
        <v>11</v>
      </c>
      <c r="U79" s="41" t="s">
        <v>240</v>
      </c>
      <c r="V79" s="40">
        <v>870</v>
      </c>
      <c r="W79" s="218"/>
      <c r="X79" s="218"/>
      <c r="Y79" s="218"/>
      <c r="Z79" s="218"/>
      <c r="AA79" s="218"/>
      <c r="AB79" s="39">
        <v>50000</v>
      </c>
      <c r="AC79" s="38"/>
      <c r="AD79" s="37">
        <v>100000</v>
      </c>
      <c r="AE79" s="37">
        <v>100000</v>
      </c>
      <c r="AF79" s="37">
        <v>100000</v>
      </c>
      <c r="AG79" s="35"/>
      <c r="AH79" s="34"/>
      <c r="AI79" s="33"/>
      <c r="AJ79" s="221"/>
      <c r="AK79" s="221"/>
      <c r="AL79" s="221"/>
      <c r="AM79" s="221"/>
      <c r="AN79" s="221"/>
      <c r="AO79" s="28"/>
      <c r="AP79" s="2"/>
      <c r="AQ79" s="2"/>
      <c r="AR79" s="2"/>
      <c r="AS79" s="2"/>
    </row>
    <row r="80" spans="1:45" ht="14.25" customHeight="1" x14ac:dyDescent="0.2">
      <c r="A80" s="32"/>
      <c r="B80" s="223" t="s">
        <v>239</v>
      </c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02"/>
      <c r="Q80" s="49" t="s">
        <v>239</v>
      </c>
      <c r="R80" s="46">
        <v>23</v>
      </c>
      <c r="S80" s="48">
        <v>1</v>
      </c>
      <c r="T80" s="48">
        <v>13</v>
      </c>
      <c r="U80" s="47" t="s">
        <v>3</v>
      </c>
      <c r="V80" s="46">
        <v>0</v>
      </c>
      <c r="W80" s="219"/>
      <c r="X80" s="219"/>
      <c r="Y80" s="219"/>
      <c r="Z80" s="219"/>
      <c r="AA80" s="219"/>
      <c r="AB80" s="39">
        <v>59139283.240000002</v>
      </c>
      <c r="AC80" s="38"/>
      <c r="AD80" s="45">
        <f>AD81+AD84+AD90+AD95+AD87</f>
        <v>81715800</v>
      </c>
      <c r="AE80" s="45">
        <f t="shared" ref="AE80:AF80" si="21">AE81+AE84+AE90+AE95+AE87</f>
        <v>26464000</v>
      </c>
      <c r="AF80" s="45">
        <f t="shared" si="21"/>
        <v>26464000</v>
      </c>
      <c r="AG80" s="35"/>
      <c r="AH80" s="34"/>
      <c r="AI80" s="33"/>
      <c r="AJ80" s="220"/>
      <c r="AK80" s="220"/>
      <c r="AL80" s="220"/>
      <c r="AM80" s="220"/>
      <c r="AN80" s="220"/>
      <c r="AO80" s="28"/>
      <c r="AP80" s="2"/>
      <c r="AQ80" s="2"/>
      <c r="AR80" s="2"/>
      <c r="AS80" s="2"/>
    </row>
    <row r="81" spans="1:45" ht="24.75" customHeight="1" x14ac:dyDescent="0.2">
      <c r="A81" s="32"/>
      <c r="B81" s="54"/>
      <c r="C81" s="53"/>
      <c r="D81" s="52"/>
      <c r="E81" s="52"/>
      <c r="F81" s="51"/>
      <c r="G81" s="51"/>
      <c r="H81" s="50"/>
      <c r="I81" s="222" t="s">
        <v>17</v>
      </c>
      <c r="J81" s="222"/>
      <c r="K81" s="222"/>
      <c r="L81" s="222"/>
      <c r="M81" s="222"/>
      <c r="N81" s="222"/>
      <c r="O81" s="222"/>
      <c r="P81" s="199"/>
      <c r="Q81" s="49" t="s">
        <v>16</v>
      </c>
      <c r="R81" s="46">
        <v>23</v>
      </c>
      <c r="S81" s="48">
        <v>1</v>
      </c>
      <c r="T81" s="48">
        <v>13</v>
      </c>
      <c r="U81" s="47" t="s">
        <v>312</v>
      </c>
      <c r="V81" s="46" t="s">
        <v>3</v>
      </c>
      <c r="W81" s="219"/>
      <c r="X81" s="219"/>
      <c r="Y81" s="219"/>
      <c r="Z81" s="219"/>
      <c r="AA81" s="219"/>
      <c r="AB81" s="39">
        <v>5834879.46</v>
      </c>
      <c r="AC81" s="38"/>
      <c r="AD81" s="45">
        <f>AD82</f>
        <v>30358400</v>
      </c>
      <c r="AE81" s="45">
        <v>0</v>
      </c>
      <c r="AF81" s="44">
        <v>0</v>
      </c>
      <c r="AG81" s="35"/>
      <c r="AH81" s="34"/>
      <c r="AI81" s="33"/>
      <c r="AJ81" s="220"/>
      <c r="AK81" s="220"/>
      <c r="AL81" s="220"/>
      <c r="AM81" s="220"/>
      <c r="AN81" s="220"/>
      <c r="AO81" s="28"/>
      <c r="AP81" s="2"/>
      <c r="AQ81" s="2"/>
      <c r="AR81" s="2"/>
      <c r="AS81" s="2"/>
    </row>
    <row r="82" spans="1:45" ht="48" customHeight="1" x14ac:dyDescent="0.2">
      <c r="A82" s="32"/>
      <c r="B82" s="216">
        <v>100</v>
      </c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7"/>
      <c r="Q82" s="43" t="s">
        <v>10</v>
      </c>
      <c r="R82" s="40">
        <v>23</v>
      </c>
      <c r="S82" s="42">
        <v>1</v>
      </c>
      <c r="T82" s="42">
        <v>13</v>
      </c>
      <c r="U82" s="148" t="s">
        <v>312</v>
      </c>
      <c r="V82" s="40">
        <v>100</v>
      </c>
      <c r="W82" s="218"/>
      <c r="X82" s="218"/>
      <c r="Y82" s="218"/>
      <c r="Z82" s="218"/>
      <c r="AA82" s="218"/>
      <c r="AB82" s="39">
        <v>5298078.5</v>
      </c>
      <c r="AC82" s="38"/>
      <c r="AD82" s="37">
        <f>AD83</f>
        <v>30358400</v>
      </c>
      <c r="AE82" s="37">
        <v>0</v>
      </c>
      <c r="AF82" s="36">
        <v>0</v>
      </c>
      <c r="AG82" s="35"/>
      <c r="AH82" s="34"/>
      <c r="AI82" s="33"/>
      <c r="AJ82" s="221"/>
      <c r="AK82" s="221"/>
      <c r="AL82" s="221"/>
      <c r="AM82" s="221"/>
      <c r="AN82" s="221"/>
      <c r="AO82" s="28"/>
      <c r="AP82" s="2"/>
      <c r="AQ82" s="2"/>
      <c r="AR82" s="2"/>
      <c r="AS82" s="2"/>
    </row>
    <row r="83" spans="1:45" ht="21.75" customHeight="1" x14ac:dyDescent="0.2">
      <c r="A83" s="32"/>
      <c r="B83" s="216">
        <v>120</v>
      </c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7"/>
      <c r="Q83" s="43" t="s">
        <v>9</v>
      </c>
      <c r="R83" s="40">
        <v>23</v>
      </c>
      <c r="S83" s="42">
        <v>1</v>
      </c>
      <c r="T83" s="42">
        <v>13</v>
      </c>
      <c r="U83" s="148" t="s">
        <v>312</v>
      </c>
      <c r="V83" s="40">
        <v>120</v>
      </c>
      <c r="W83" s="218"/>
      <c r="X83" s="218"/>
      <c r="Y83" s="218"/>
      <c r="Z83" s="218"/>
      <c r="AA83" s="218"/>
      <c r="AB83" s="39">
        <v>888900</v>
      </c>
      <c r="AC83" s="38"/>
      <c r="AD83" s="37">
        <v>30358400</v>
      </c>
      <c r="AE83" s="37">
        <v>0</v>
      </c>
      <c r="AF83" s="36">
        <v>0</v>
      </c>
      <c r="AG83" s="35"/>
      <c r="AH83" s="34"/>
      <c r="AI83" s="33"/>
      <c r="AJ83" s="221"/>
      <c r="AK83" s="221"/>
      <c r="AL83" s="221"/>
      <c r="AM83" s="221"/>
      <c r="AN83" s="221"/>
      <c r="AO83" s="28"/>
      <c r="AP83" s="2"/>
      <c r="AQ83" s="2"/>
      <c r="AR83" s="2"/>
      <c r="AS83" s="2"/>
    </row>
    <row r="84" spans="1:45" ht="68.25" customHeight="1" x14ac:dyDescent="0.2">
      <c r="A84" s="32"/>
      <c r="B84" s="54"/>
      <c r="C84" s="53"/>
      <c r="D84" s="52"/>
      <c r="E84" s="52"/>
      <c r="F84" s="51"/>
      <c r="G84" s="51"/>
      <c r="H84" s="50"/>
      <c r="I84" s="222" t="s">
        <v>238</v>
      </c>
      <c r="J84" s="222"/>
      <c r="K84" s="222"/>
      <c r="L84" s="222"/>
      <c r="M84" s="222"/>
      <c r="N84" s="222"/>
      <c r="O84" s="222"/>
      <c r="P84" s="199"/>
      <c r="Q84" s="49" t="s">
        <v>237</v>
      </c>
      <c r="R84" s="46">
        <v>23</v>
      </c>
      <c r="S84" s="48">
        <v>1</v>
      </c>
      <c r="T84" s="48">
        <v>13</v>
      </c>
      <c r="U84" s="47" t="s">
        <v>301</v>
      </c>
      <c r="V84" s="46" t="s">
        <v>3</v>
      </c>
      <c r="W84" s="219"/>
      <c r="X84" s="219"/>
      <c r="Y84" s="219"/>
      <c r="Z84" s="219"/>
      <c r="AA84" s="219"/>
      <c r="AB84" s="39">
        <v>551000</v>
      </c>
      <c r="AC84" s="38"/>
      <c r="AD84" s="45">
        <v>551000</v>
      </c>
      <c r="AE84" s="45">
        <v>551000</v>
      </c>
      <c r="AF84" s="44">
        <v>551000</v>
      </c>
      <c r="AG84" s="35"/>
      <c r="AH84" s="34"/>
      <c r="AI84" s="33"/>
      <c r="AJ84" s="220"/>
      <c r="AK84" s="220"/>
      <c r="AL84" s="220"/>
      <c r="AM84" s="220"/>
      <c r="AN84" s="220"/>
      <c r="AO84" s="28"/>
      <c r="AP84" s="2"/>
      <c r="AQ84" s="2"/>
      <c r="AR84" s="2"/>
      <c r="AS84" s="2"/>
    </row>
    <row r="85" spans="1:45" ht="29.25" customHeight="1" x14ac:dyDescent="0.2">
      <c r="A85" s="32"/>
      <c r="B85" s="216">
        <v>600</v>
      </c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7"/>
      <c r="Q85" s="43" t="s">
        <v>42</v>
      </c>
      <c r="R85" s="40">
        <v>23</v>
      </c>
      <c r="S85" s="42">
        <v>1</v>
      </c>
      <c r="T85" s="42">
        <v>13</v>
      </c>
      <c r="U85" s="148" t="s">
        <v>301</v>
      </c>
      <c r="V85" s="40">
        <v>600</v>
      </c>
      <c r="W85" s="218"/>
      <c r="X85" s="218"/>
      <c r="Y85" s="218"/>
      <c r="Z85" s="218"/>
      <c r="AA85" s="218"/>
      <c r="AB85" s="39">
        <v>551000</v>
      </c>
      <c r="AC85" s="38"/>
      <c r="AD85" s="37">
        <v>551000</v>
      </c>
      <c r="AE85" s="37">
        <v>551000</v>
      </c>
      <c r="AF85" s="36">
        <v>551000</v>
      </c>
      <c r="AG85" s="35"/>
      <c r="AH85" s="34"/>
      <c r="AI85" s="33"/>
      <c r="AJ85" s="221"/>
      <c r="AK85" s="221"/>
      <c r="AL85" s="221"/>
      <c r="AM85" s="221"/>
      <c r="AN85" s="221"/>
      <c r="AO85" s="28"/>
      <c r="AP85" s="2"/>
      <c r="AQ85" s="2"/>
      <c r="AR85" s="2"/>
      <c r="AS85" s="2"/>
    </row>
    <row r="86" spans="1:45" ht="25.5" customHeight="1" x14ac:dyDescent="0.2">
      <c r="A86" s="32"/>
      <c r="B86" s="216">
        <v>630</v>
      </c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7"/>
      <c r="Q86" s="43" t="s">
        <v>55</v>
      </c>
      <c r="R86" s="40">
        <v>23</v>
      </c>
      <c r="S86" s="42">
        <v>1</v>
      </c>
      <c r="T86" s="42">
        <v>13</v>
      </c>
      <c r="U86" s="148" t="s">
        <v>301</v>
      </c>
      <c r="V86" s="40">
        <v>630</v>
      </c>
      <c r="W86" s="218"/>
      <c r="X86" s="218"/>
      <c r="Y86" s="218"/>
      <c r="Z86" s="218"/>
      <c r="AA86" s="218"/>
      <c r="AB86" s="39">
        <v>551000</v>
      </c>
      <c r="AC86" s="38"/>
      <c r="AD86" s="37">
        <v>551000</v>
      </c>
      <c r="AE86" s="37">
        <v>551000</v>
      </c>
      <c r="AF86" s="36">
        <v>551000</v>
      </c>
      <c r="AG86" s="35"/>
      <c r="AH86" s="34"/>
      <c r="AI86" s="33"/>
      <c r="AJ86" s="221"/>
      <c r="AK86" s="221"/>
      <c r="AL86" s="221"/>
      <c r="AM86" s="221"/>
      <c r="AN86" s="221"/>
      <c r="AO86" s="28"/>
      <c r="AP86" s="2"/>
      <c r="AQ86" s="2"/>
      <c r="AR86" s="2"/>
      <c r="AS86" s="2"/>
    </row>
    <row r="87" spans="1:45" ht="36.75" customHeight="1" x14ac:dyDescent="0.2">
      <c r="A87" s="32"/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7"/>
      <c r="Q87" s="178" t="s">
        <v>336</v>
      </c>
      <c r="R87" s="153">
        <v>23</v>
      </c>
      <c r="S87" s="154">
        <v>1</v>
      </c>
      <c r="T87" s="154">
        <v>13</v>
      </c>
      <c r="U87" s="147" t="s">
        <v>236</v>
      </c>
      <c r="V87" s="153"/>
      <c r="W87" s="155"/>
      <c r="X87" s="155"/>
      <c r="Y87" s="155"/>
      <c r="Z87" s="155"/>
      <c r="AA87" s="155"/>
      <c r="AB87" s="156"/>
      <c r="AC87" s="157"/>
      <c r="AD87" s="158">
        <f>AD88</f>
        <v>70000</v>
      </c>
      <c r="AE87" s="158">
        <f t="shared" ref="AE87:AF87" si="22">AE88</f>
        <v>0</v>
      </c>
      <c r="AF87" s="158">
        <f t="shared" si="22"/>
        <v>0</v>
      </c>
      <c r="AG87" s="35"/>
      <c r="AH87" s="34"/>
      <c r="AI87" s="33"/>
      <c r="AJ87" s="168"/>
      <c r="AK87" s="168"/>
      <c r="AL87" s="168"/>
      <c r="AM87" s="168"/>
      <c r="AN87" s="168"/>
      <c r="AO87" s="28"/>
      <c r="AP87" s="2"/>
      <c r="AQ87" s="2"/>
      <c r="AR87" s="2"/>
      <c r="AS87" s="2"/>
    </row>
    <row r="88" spans="1:45" ht="21.75" customHeight="1" x14ac:dyDescent="0.2">
      <c r="A88" s="32"/>
      <c r="B88" s="216">
        <v>200</v>
      </c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7"/>
      <c r="Q88" s="43" t="s">
        <v>8</v>
      </c>
      <c r="R88" s="40">
        <v>23</v>
      </c>
      <c r="S88" s="42">
        <v>1</v>
      </c>
      <c r="T88" s="42">
        <v>13</v>
      </c>
      <c r="U88" s="41" t="s">
        <v>236</v>
      </c>
      <c r="V88" s="40">
        <v>200</v>
      </c>
      <c r="W88" s="218"/>
      <c r="X88" s="218"/>
      <c r="Y88" s="218"/>
      <c r="Z88" s="218"/>
      <c r="AA88" s="218"/>
      <c r="AB88" s="39">
        <v>195800</v>
      </c>
      <c r="AC88" s="38"/>
      <c r="AD88" s="37">
        <v>70000</v>
      </c>
      <c r="AE88" s="37">
        <v>0</v>
      </c>
      <c r="AF88" s="37">
        <v>0</v>
      </c>
      <c r="AG88" s="35"/>
      <c r="AH88" s="34"/>
      <c r="AI88" s="33"/>
      <c r="AJ88" s="221"/>
      <c r="AK88" s="221"/>
      <c r="AL88" s="221"/>
      <c r="AM88" s="221"/>
      <c r="AN88" s="221"/>
      <c r="AO88" s="28"/>
      <c r="AP88" s="2"/>
      <c r="AQ88" s="2"/>
      <c r="AR88" s="2"/>
      <c r="AS88" s="2"/>
    </row>
    <row r="89" spans="1:45" ht="21.75" customHeight="1" x14ac:dyDescent="0.2">
      <c r="A89" s="32"/>
      <c r="B89" s="216">
        <v>240</v>
      </c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7"/>
      <c r="Q89" s="43" t="s">
        <v>7</v>
      </c>
      <c r="R89" s="40">
        <v>23</v>
      </c>
      <c r="S89" s="42">
        <v>1</v>
      </c>
      <c r="T89" s="42">
        <v>13</v>
      </c>
      <c r="U89" s="41" t="s">
        <v>236</v>
      </c>
      <c r="V89" s="40">
        <v>240</v>
      </c>
      <c r="W89" s="218"/>
      <c r="X89" s="218"/>
      <c r="Y89" s="218"/>
      <c r="Z89" s="218"/>
      <c r="AA89" s="218"/>
      <c r="AB89" s="39">
        <v>195800</v>
      </c>
      <c r="AC89" s="38"/>
      <c r="AD89" s="37">
        <v>70000</v>
      </c>
      <c r="AE89" s="37">
        <v>0</v>
      </c>
      <c r="AF89" s="36">
        <v>0</v>
      </c>
      <c r="AG89" s="35"/>
      <c r="AH89" s="34"/>
      <c r="AI89" s="33"/>
      <c r="AJ89" s="221"/>
      <c r="AK89" s="221"/>
      <c r="AL89" s="221"/>
      <c r="AM89" s="221"/>
      <c r="AN89" s="221"/>
      <c r="AO89" s="28"/>
      <c r="AP89" s="2"/>
      <c r="AQ89" s="2"/>
      <c r="AR89" s="2"/>
      <c r="AS89" s="2"/>
    </row>
    <row r="90" spans="1:45" ht="30" customHeight="1" x14ac:dyDescent="0.2">
      <c r="A90" s="32"/>
      <c r="B90" s="54"/>
      <c r="C90" s="53"/>
      <c r="D90" s="52"/>
      <c r="E90" s="52"/>
      <c r="F90" s="51"/>
      <c r="G90" s="51"/>
      <c r="H90" s="50"/>
      <c r="I90" s="222" t="s">
        <v>235</v>
      </c>
      <c r="J90" s="222"/>
      <c r="K90" s="222"/>
      <c r="L90" s="222"/>
      <c r="M90" s="222"/>
      <c r="N90" s="222"/>
      <c r="O90" s="222"/>
      <c r="P90" s="199"/>
      <c r="Q90" s="49" t="s">
        <v>234</v>
      </c>
      <c r="R90" s="46">
        <v>23</v>
      </c>
      <c r="S90" s="48">
        <v>1</v>
      </c>
      <c r="T90" s="48">
        <v>13</v>
      </c>
      <c r="U90" s="47" t="s">
        <v>233</v>
      </c>
      <c r="V90" s="46" t="s">
        <v>3</v>
      </c>
      <c r="W90" s="219"/>
      <c r="X90" s="219"/>
      <c r="Y90" s="219"/>
      <c r="Z90" s="219"/>
      <c r="AA90" s="219"/>
      <c r="AB90" s="39">
        <v>1346000</v>
      </c>
      <c r="AC90" s="38"/>
      <c r="AD90" s="45">
        <f>AD91+AD93</f>
        <v>1000000</v>
      </c>
      <c r="AE90" s="45">
        <f t="shared" ref="AE90:AF90" si="23">AE91+AE93</f>
        <v>140000</v>
      </c>
      <c r="AF90" s="45">
        <f t="shared" si="23"/>
        <v>140000</v>
      </c>
      <c r="AG90" s="35"/>
      <c r="AH90" s="34"/>
      <c r="AI90" s="33"/>
      <c r="AJ90" s="220"/>
      <c r="AK90" s="220"/>
      <c r="AL90" s="220"/>
      <c r="AM90" s="220"/>
      <c r="AN90" s="220"/>
      <c r="AO90" s="28"/>
      <c r="AP90" s="2"/>
      <c r="AQ90" s="2"/>
      <c r="AR90" s="2"/>
      <c r="AS90" s="2"/>
    </row>
    <row r="91" spans="1:45" ht="27.75" customHeight="1" x14ac:dyDescent="0.2">
      <c r="A91" s="32"/>
      <c r="B91" s="216">
        <v>200</v>
      </c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7"/>
      <c r="Q91" s="43" t="s">
        <v>8</v>
      </c>
      <c r="R91" s="40">
        <v>23</v>
      </c>
      <c r="S91" s="42">
        <v>1</v>
      </c>
      <c r="T91" s="42">
        <v>13</v>
      </c>
      <c r="U91" s="41" t="s">
        <v>233</v>
      </c>
      <c r="V91" s="40">
        <v>200</v>
      </c>
      <c r="W91" s="218"/>
      <c r="X91" s="218"/>
      <c r="Y91" s="218"/>
      <c r="Z91" s="218"/>
      <c r="AA91" s="218"/>
      <c r="AB91" s="39">
        <v>750000</v>
      </c>
      <c r="AC91" s="38"/>
      <c r="AD91" s="37">
        <f>AD92</f>
        <v>400000</v>
      </c>
      <c r="AE91" s="37">
        <v>0</v>
      </c>
      <c r="AF91" s="37">
        <v>0</v>
      </c>
      <c r="AG91" s="35"/>
      <c r="AH91" s="34"/>
      <c r="AI91" s="33"/>
      <c r="AJ91" s="221"/>
      <c r="AK91" s="221"/>
      <c r="AL91" s="221"/>
      <c r="AM91" s="221"/>
      <c r="AN91" s="221"/>
      <c r="AO91" s="28"/>
      <c r="AP91" s="2"/>
      <c r="AQ91" s="2"/>
      <c r="AR91" s="2"/>
      <c r="AS91" s="2"/>
    </row>
    <row r="92" spans="1:45" ht="26.25" customHeight="1" x14ac:dyDescent="0.2">
      <c r="A92" s="32"/>
      <c r="B92" s="216">
        <v>240</v>
      </c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7"/>
      <c r="Q92" s="43" t="s">
        <v>7</v>
      </c>
      <c r="R92" s="40">
        <v>23</v>
      </c>
      <c r="S92" s="42">
        <v>1</v>
      </c>
      <c r="T92" s="42">
        <v>13</v>
      </c>
      <c r="U92" s="41" t="s">
        <v>233</v>
      </c>
      <c r="V92" s="40">
        <v>240</v>
      </c>
      <c r="W92" s="218"/>
      <c r="X92" s="218"/>
      <c r="Y92" s="218"/>
      <c r="Z92" s="218"/>
      <c r="AA92" s="218"/>
      <c r="AB92" s="39">
        <v>750000</v>
      </c>
      <c r="AC92" s="38"/>
      <c r="AD92" s="37">
        <v>400000</v>
      </c>
      <c r="AE92" s="37">
        <v>0</v>
      </c>
      <c r="AF92" s="36">
        <v>0</v>
      </c>
      <c r="AG92" s="35"/>
      <c r="AH92" s="34"/>
      <c r="AI92" s="33"/>
      <c r="AJ92" s="221"/>
      <c r="AK92" s="221"/>
      <c r="AL92" s="221"/>
      <c r="AM92" s="221"/>
      <c r="AN92" s="221"/>
      <c r="AO92" s="28"/>
      <c r="AP92" s="2"/>
      <c r="AQ92" s="2"/>
      <c r="AR92" s="2"/>
      <c r="AS92" s="2"/>
    </row>
    <row r="93" spans="1:45" ht="14.25" customHeight="1" x14ac:dyDescent="0.2">
      <c r="A93" s="32"/>
      <c r="B93" s="216">
        <v>300</v>
      </c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7"/>
      <c r="Q93" s="43" t="s">
        <v>68</v>
      </c>
      <c r="R93" s="40">
        <v>23</v>
      </c>
      <c r="S93" s="42">
        <v>1</v>
      </c>
      <c r="T93" s="42">
        <v>13</v>
      </c>
      <c r="U93" s="41" t="s">
        <v>233</v>
      </c>
      <c r="V93" s="40">
        <v>300</v>
      </c>
      <c r="W93" s="218"/>
      <c r="X93" s="218"/>
      <c r="Y93" s="218"/>
      <c r="Z93" s="218"/>
      <c r="AA93" s="218"/>
      <c r="AB93" s="39">
        <v>596000</v>
      </c>
      <c r="AC93" s="38"/>
      <c r="AD93" s="37">
        <f>AD94</f>
        <v>600000</v>
      </c>
      <c r="AE93" s="37">
        <v>140000</v>
      </c>
      <c r="AF93" s="36">
        <v>140000</v>
      </c>
      <c r="AG93" s="35"/>
      <c r="AH93" s="34"/>
      <c r="AI93" s="33"/>
      <c r="AJ93" s="221"/>
      <c r="AK93" s="221"/>
      <c r="AL93" s="221"/>
      <c r="AM93" s="221"/>
      <c r="AN93" s="221"/>
      <c r="AO93" s="28"/>
      <c r="AP93" s="2"/>
      <c r="AQ93" s="2"/>
      <c r="AR93" s="2"/>
      <c r="AS93" s="2"/>
    </row>
    <row r="94" spans="1:45" ht="14.25" customHeight="1" x14ac:dyDescent="0.2">
      <c r="A94" s="32"/>
      <c r="B94" s="216">
        <v>350</v>
      </c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7"/>
      <c r="Q94" s="43" t="s">
        <v>115</v>
      </c>
      <c r="R94" s="40">
        <v>23</v>
      </c>
      <c r="S94" s="42">
        <v>1</v>
      </c>
      <c r="T94" s="42">
        <v>13</v>
      </c>
      <c r="U94" s="41" t="s">
        <v>233</v>
      </c>
      <c r="V94" s="40">
        <v>350</v>
      </c>
      <c r="W94" s="218"/>
      <c r="X94" s="218"/>
      <c r="Y94" s="218"/>
      <c r="Z94" s="218"/>
      <c r="AA94" s="218"/>
      <c r="AB94" s="39">
        <v>596000</v>
      </c>
      <c r="AC94" s="38"/>
      <c r="AD94" s="37">
        <v>600000</v>
      </c>
      <c r="AE94" s="37">
        <v>140000</v>
      </c>
      <c r="AF94" s="36">
        <v>140000</v>
      </c>
      <c r="AG94" s="35"/>
      <c r="AH94" s="34"/>
      <c r="AI94" s="33"/>
      <c r="AJ94" s="221"/>
      <c r="AK94" s="221"/>
      <c r="AL94" s="221"/>
      <c r="AM94" s="221"/>
      <c r="AN94" s="221"/>
      <c r="AO94" s="28"/>
      <c r="AP94" s="2"/>
      <c r="AQ94" s="2"/>
      <c r="AR94" s="2"/>
      <c r="AS94" s="2"/>
    </row>
    <row r="95" spans="1:45" ht="33" customHeight="1" x14ac:dyDescent="0.2">
      <c r="A95" s="32"/>
      <c r="B95" s="54"/>
      <c r="C95" s="53"/>
      <c r="D95" s="52"/>
      <c r="E95" s="52"/>
      <c r="F95" s="51"/>
      <c r="G95" s="51"/>
      <c r="H95" s="50"/>
      <c r="I95" s="222" t="s">
        <v>232</v>
      </c>
      <c r="J95" s="222"/>
      <c r="K95" s="222"/>
      <c r="L95" s="222"/>
      <c r="M95" s="222"/>
      <c r="N95" s="222"/>
      <c r="O95" s="222"/>
      <c r="P95" s="199"/>
      <c r="Q95" s="49" t="s">
        <v>231</v>
      </c>
      <c r="R95" s="46">
        <v>23</v>
      </c>
      <c r="S95" s="48">
        <v>1</v>
      </c>
      <c r="T95" s="48">
        <v>13</v>
      </c>
      <c r="U95" s="47" t="s">
        <v>230</v>
      </c>
      <c r="V95" s="46" t="s">
        <v>3</v>
      </c>
      <c r="W95" s="219"/>
      <c r="X95" s="219"/>
      <c r="Y95" s="219"/>
      <c r="Z95" s="219"/>
      <c r="AA95" s="219"/>
      <c r="AB95" s="39">
        <v>51111603.780000001</v>
      </c>
      <c r="AC95" s="38"/>
      <c r="AD95" s="45">
        <f>AD96+AD98+AD100</f>
        <v>49736400</v>
      </c>
      <c r="AE95" s="45">
        <f t="shared" ref="AE95:AF95" si="24">AE96+AE98+AE100</f>
        <v>25773000</v>
      </c>
      <c r="AF95" s="45">
        <f t="shared" si="24"/>
        <v>25773000</v>
      </c>
      <c r="AG95" s="35"/>
      <c r="AH95" s="34"/>
      <c r="AI95" s="33"/>
      <c r="AJ95" s="220"/>
      <c r="AK95" s="220"/>
      <c r="AL95" s="220"/>
      <c r="AM95" s="220"/>
      <c r="AN95" s="220"/>
      <c r="AO95" s="28"/>
      <c r="AP95" s="2"/>
      <c r="AQ95" s="2"/>
      <c r="AR95" s="2"/>
      <c r="AS95" s="2"/>
    </row>
    <row r="96" spans="1:45" ht="42.75" customHeight="1" x14ac:dyDescent="0.2">
      <c r="A96" s="32"/>
      <c r="B96" s="216">
        <v>100</v>
      </c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7"/>
      <c r="Q96" s="43" t="s">
        <v>10</v>
      </c>
      <c r="R96" s="40">
        <v>23</v>
      </c>
      <c r="S96" s="42">
        <v>1</v>
      </c>
      <c r="T96" s="42">
        <v>13</v>
      </c>
      <c r="U96" s="41" t="s">
        <v>230</v>
      </c>
      <c r="V96" s="40">
        <v>100</v>
      </c>
      <c r="W96" s="218"/>
      <c r="X96" s="218"/>
      <c r="Y96" s="218"/>
      <c r="Z96" s="218"/>
      <c r="AA96" s="218"/>
      <c r="AB96" s="39">
        <v>42852221.5</v>
      </c>
      <c r="AC96" s="38"/>
      <c r="AD96" s="37">
        <f>AD97</f>
        <v>43396300</v>
      </c>
      <c r="AE96" s="37">
        <f t="shared" ref="AE96:AF96" si="25">AE97</f>
        <v>21698000</v>
      </c>
      <c r="AF96" s="37">
        <f t="shared" si="25"/>
        <v>21698000</v>
      </c>
      <c r="AG96" s="35"/>
      <c r="AH96" s="34"/>
      <c r="AI96" s="33"/>
      <c r="AJ96" s="221"/>
      <c r="AK96" s="221"/>
      <c r="AL96" s="221"/>
      <c r="AM96" s="221"/>
      <c r="AN96" s="221"/>
      <c r="AO96" s="28"/>
      <c r="AP96" s="2"/>
      <c r="AQ96" s="2"/>
      <c r="AR96" s="2"/>
      <c r="AS96" s="2"/>
    </row>
    <row r="97" spans="1:45" ht="14.25" customHeight="1" x14ac:dyDescent="0.2">
      <c r="A97" s="32"/>
      <c r="B97" s="216">
        <v>110</v>
      </c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7"/>
      <c r="Q97" s="43" t="s">
        <v>92</v>
      </c>
      <c r="R97" s="40">
        <v>23</v>
      </c>
      <c r="S97" s="42">
        <v>1</v>
      </c>
      <c r="T97" s="42">
        <v>13</v>
      </c>
      <c r="U97" s="41" t="s">
        <v>230</v>
      </c>
      <c r="V97" s="40">
        <v>110</v>
      </c>
      <c r="W97" s="218"/>
      <c r="X97" s="218"/>
      <c r="Y97" s="218"/>
      <c r="Z97" s="218"/>
      <c r="AA97" s="218"/>
      <c r="AB97" s="39">
        <v>42852221.5</v>
      </c>
      <c r="AC97" s="38"/>
      <c r="AD97" s="37">
        <v>43396300</v>
      </c>
      <c r="AE97" s="37">
        <v>21698000</v>
      </c>
      <c r="AF97" s="36">
        <v>21698000</v>
      </c>
      <c r="AG97" s="35"/>
      <c r="AH97" s="34"/>
      <c r="AI97" s="33"/>
      <c r="AJ97" s="221"/>
      <c r="AK97" s="221"/>
      <c r="AL97" s="221"/>
      <c r="AM97" s="221"/>
      <c r="AN97" s="221"/>
      <c r="AO97" s="28"/>
      <c r="AP97" s="2"/>
      <c r="AQ97" s="2"/>
      <c r="AR97" s="2"/>
      <c r="AS97" s="2"/>
    </row>
    <row r="98" spans="1:45" ht="21.75" customHeight="1" x14ac:dyDescent="0.2">
      <c r="A98" s="32"/>
      <c r="B98" s="216">
        <v>200</v>
      </c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7"/>
      <c r="Q98" s="43" t="s">
        <v>8</v>
      </c>
      <c r="R98" s="40">
        <v>23</v>
      </c>
      <c r="S98" s="42">
        <v>1</v>
      </c>
      <c r="T98" s="42">
        <v>13</v>
      </c>
      <c r="U98" s="41" t="s">
        <v>230</v>
      </c>
      <c r="V98" s="40">
        <v>200</v>
      </c>
      <c r="W98" s="218"/>
      <c r="X98" s="218"/>
      <c r="Y98" s="218"/>
      <c r="Z98" s="218"/>
      <c r="AA98" s="218"/>
      <c r="AB98" s="39">
        <v>8114382.2800000003</v>
      </c>
      <c r="AC98" s="38"/>
      <c r="AD98" s="37">
        <f>AD99</f>
        <v>6195100</v>
      </c>
      <c r="AE98" s="37">
        <f t="shared" ref="AE98:AF98" si="26">AE99</f>
        <v>4000000</v>
      </c>
      <c r="AF98" s="37">
        <f t="shared" si="26"/>
        <v>4000000</v>
      </c>
      <c r="AG98" s="35"/>
      <c r="AH98" s="34"/>
      <c r="AI98" s="33"/>
      <c r="AJ98" s="221"/>
      <c r="AK98" s="221"/>
      <c r="AL98" s="221"/>
      <c r="AM98" s="221"/>
      <c r="AN98" s="221"/>
      <c r="AO98" s="28"/>
      <c r="AP98" s="2"/>
      <c r="AQ98" s="2"/>
      <c r="AR98" s="2"/>
      <c r="AS98" s="2"/>
    </row>
    <row r="99" spans="1:45" ht="21.75" customHeight="1" x14ac:dyDescent="0.2">
      <c r="A99" s="32"/>
      <c r="B99" s="216">
        <v>240</v>
      </c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7"/>
      <c r="Q99" s="43" t="s">
        <v>7</v>
      </c>
      <c r="R99" s="40">
        <v>23</v>
      </c>
      <c r="S99" s="42">
        <v>1</v>
      </c>
      <c r="T99" s="42">
        <v>13</v>
      </c>
      <c r="U99" s="41" t="s">
        <v>230</v>
      </c>
      <c r="V99" s="40">
        <v>240</v>
      </c>
      <c r="W99" s="218"/>
      <c r="X99" s="218"/>
      <c r="Y99" s="218"/>
      <c r="Z99" s="218"/>
      <c r="AA99" s="218"/>
      <c r="AB99" s="39">
        <v>8114382.2800000003</v>
      </c>
      <c r="AC99" s="38"/>
      <c r="AD99" s="37">
        <v>6195100</v>
      </c>
      <c r="AE99" s="37">
        <v>4000000</v>
      </c>
      <c r="AF99" s="36">
        <v>4000000</v>
      </c>
      <c r="AG99" s="35"/>
      <c r="AH99" s="34"/>
      <c r="AI99" s="33"/>
      <c r="AJ99" s="221"/>
      <c r="AK99" s="221"/>
      <c r="AL99" s="221"/>
      <c r="AM99" s="221"/>
      <c r="AN99" s="221"/>
      <c r="AO99" s="28"/>
      <c r="AP99" s="2"/>
      <c r="AQ99" s="2"/>
      <c r="AR99" s="2"/>
      <c r="AS99" s="2"/>
    </row>
    <row r="100" spans="1:45" ht="14.25" customHeight="1" x14ac:dyDescent="0.2">
      <c r="A100" s="32"/>
      <c r="B100" s="216">
        <v>800</v>
      </c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7"/>
      <c r="Q100" s="43" t="s">
        <v>6</v>
      </c>
      <c r="R100" s="40">
        <v>23</v>
      </c>
      <c r="S100" s="42">
        <v>1</v>
      </c>
      <c r="T100" s="42">
        <v>13</v>
      </c>
      <c r="U100" s="41" t="s">
        <v>230</v>
      </c>
      <c r="V100" s="40">
        <v>800</v>
      </c>
      <c r="W100" s="218"/>
      <c r="X100" s="218"/>
      <c r="Y100" s="218"/>
      <c r="Z100" s="218"/>
      <c r="AA100" s="218"/>
      <c r="AB100" s="39">
        <v>145000</v>
      </c>
      <c r="AC100" s="38"/>
      <c r="AD100" s="37">
        <f>AD101</f>
        <v>145000</v>
      </c>
      <c r="AE100" s="37">
        <f t="shared" ref="AE100:AF100" si="27">AE101</f>
        <v>75000</v>
      </c>
      <c r="AF100" s="37">
        <f t="shared" si="27"/>
        <v>75000</v>
      </c>
      <c r="AG100" s="35"/>
      <c r="AH100" s="34"/>
      <c r="AI100" s="33"/>
      <c r="AJ100" s="221"/>
      <c r="AK100" s="221"/>
      <c r="AL100" s="221"/>
      <c r="AM100" s="221"/>
      <c r="AN100" s="221"/>
      <c r="AO100" s="28"/>
      <c r="AP100" s="2"/>
      <c r="AQ100" s="2"/>
      <c r="AR100" s="2"/>
      <c r="AS100" s="2"/>
    </row>
    <row r="101" spans="1:45" ht="14.25" customHeight="1" x14ac:dyDescent="0.2">
      <c r="A101" s="32"/>
      <c r="B101" s="216">
        <v>850</v>
      </c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7"/>
      <c r="Q101" s="43" t="s">
        <v>5</v>
      </c>
      <c r="R101" s="40">
        <v>23</v>
      </c>
      <c r="S101" s="42">
        <v>1</v>
      </c>
      <c r="T101" s="42">
        <v>13</v>
      </c>
      <c r="U101" s="41" t="s">
        <v>230</v>
      </c>
      <c r="V101" s="40">
        <v>850</v>
      </c>
      <c r="W101" s="218"/>
      <c r="X101" s="218"/>
      <c r="Y101" s="218"/>
      <c r="Z101" s="218"/>
      <c r="AA101" s="218"/>
      <c r="AB101" s="39">
        <v>145000</v>
      </c>
      <c r="AC101" s="38"/>
      <c r="AD101" s="37">
        <v>145000</v>
      </c>
      <c r="AE101" s="37">
        <v>75000</v>
      </c>
      <c r="AF101" s="36">
        <v>75000</v>
      </c>
      <c r="AG101" s="35"/>
      <c r="AH101" s="34"/>
      <c r="AI101" s="33"/>
      <c r="AJ101" s="221"/>
      <c r="AK101" s="221"/>
      <c r="AL101" s="221"/>
      <c r="AM101" s="221"/>
      <c r="AN101" s="221"/>
      <c r="AO101" s="28"/>
      <c r="AP101" s="2"/>
      <c r="AQ101" s="2"/>
      <c r="AR101" s="2"/>
      <c r="AS101" s="2"/>
    </row>
    <row r="102" spans="1:45" ht="22.5" customHeight="1" x14ac:dyDescent="0.2">
      <c r="A102" s="32"/>
      <c r="B102" s="223" t="s">
        <v>229</v>
      </c>
      <c r="C102" s="223"/>
      <c r="D102" s="223"/>
      <c r="E102" s="223"/>
      <c r="F102" s="223"/>
      <c r="G102" s="223"/>
      <c r="H102" s="223"/>
      <c r="I102" s="223"/>
      <c r="J102" s="223"/>
      <c r="K102" s="223"/>
      <c r="L102" s="223"/>
      <c r="M102" s="223"/>
      <c r="N102" s="223"/>
      <c r="O102" s="223"/>
      <c r="P102" s="202"/>
      <c r="Q102" s="49" t="s">
        <v>229</v>
      </c>
      <c r="R102" s="46">
        <v>23</v>
      </c>
      <c r="S102" s="48">
        <v>2</v>
      </c>
      <c r="T102" s="48">
        <v>0</v>
      </c>
      <c r="U102" s="47" t="s">
        <v>3</v>
      </c>
      <c r="V102" s="46">
        <v>0</v>
      </c>
      <c r="W102" s="219"/>
      <c r="X102" s="219"/>
      <c r="Y102" s="219"/>
      <c r="Z102" s="219"/>
      <c r="AA102" s="219"/>
      <c r="AB102" s="39">
        <v>1947600</v>
      </c>
      <c r="AC102" s="38"/>
      <c r="AD102" s="45">
        <v>1947600</v>
      </c>
      <c r="AE102" s="45">
        <v>1947600</v>
      </c>
      <c r="AF102" s="146">
        <v>1986900</v>
      </c>
      <c r="AG102" s="35"/>
      <c r="AH102" s="34"/>
      <c r="AI102" s="33"/>
      <c r="AJ102" s="220"/>
      <c r="AK102" s="220"/>
      <c r="AL102" s="220"/>
      <c r="AM102" s="220"/>
      <c r="AN102" s="220"/>
      <c r="AO102" s="28"/>
      <c r="AP102" s="2"/>
      <c r="AQ102" s="2"/>
      <c r="AR102" s="2"/>
      <c r="AS102" s="2"/>
    </row>
    <row r="103" spans="1:45" ht="19.5" customHeight="1" x14ac:dyDescent="0.2">
      <c r="A103" s="32"/>
      <c r="B103" s="223" t="s">
        <v>228</v>
      </c>
      <c r="C103" s="223"/>
      <c r="D103" s="223"/>
      <c r="E103" s="223"/>
      <c r="F103" s="223"/>
      <c r="G103" s="223"/>
      <c r="H103" s="223"/>
      <c r="I103" s="223"/>
      <c r="J103" s="223"/>
      <c r="K103" s="223"/>
      <c r="L103" s="223"/>
      <c r="M103" s="223"/>
      <c r="N103" s="223"/>
      <c r="O103" s="223"/>
      <c r="P103" s="202"/>
      <c r="Q103" s="49" t="s">
        <v>228</v>
      </c>
      <c r="R103" s="46">
        <v>23</v>
      </c>
      <c r="S103" s="48">
        <v>2</v>
      </c>
      <c r="T103" s="48">
        <v>3</v>
      </c>
      <c r="U103" s="47" t="s">
        <v>3</v>
      </c>
      <c r="V103" s="46">
        <v>0</v>
      </c>
      <c r="W103" s="219"/>
      <c r="X103" s="219"/>
      <c r="Y103" s="219"/>
      <c r="Z103" s="219"/>
      <c r="AA103" s="219"/>
      <c r="AB103" s="39">
        <v>1947600</v>
      </c>
      <c r="AC103" s="38"/>
      <c r="AD103" s="45">
        <v>1947600</v>
      </c>
      <c r="AE103" s="45">
        <v>1947600</v>
      </c>
      <c r="AF103" s="146">
        <v>1986900</v>
      </c>
      <c r="AG103" s="35"/>
      <c r="AH103" s="34"/>
      <c r="AI103" s="33"/>
      <c r="AJ103" s="220"/>
      <c r="AK103" s="220"/>
      <c r="AL103" s="220"/>
      <c r="AM103" s="220"/>
      <c r="AN103" s="220"/>
      <c r="AO103" s="28"/>
      <c r="AP103" s="2"/>
      <c r="AQ103" s="2"/>
      <c r="AR103" s="2"/>
      <c r="AS103" s="2"/>
    </row>
    <row r="104" spans="1:45" ht="33.75" customHeight="1" x14ac:dyDescent="0.2">
      <c r="A104" s="32"/>
      <c r="B104" s="54"/>
      <c r="C104" s="53"/>
      <c r="D104" s="52"/>
      <c r="E104" s="52"/>
      <c r="F104" s="51"/>
      <c r="G104" s="51"/>
      <c r="H104" s="50"/>
      <c r="I104" s="222" t="s">
        <v>227</v>
      </c>
      <c r="J104" s="222"/>
      <c r="K104" s="222"/>
      <c r="L104" s="222"/>
      <c r="M104" s="222"/>
      <c r="N104" s="222"/>
      <c r="O104" s="222"/>
      <c r="P104" s="199"/>
      <c r="Q104" s="49" t="s">
        <v>226</v>
      </c>
      <c r="R104" s="46">
        <v>23</v>
      </c>
      <c r="S104" s="48">
        <v>2</v>
      </c>
      <c r="T104" s="48">
        <v>3</v>
      </c>
      <c r="U104" s="47" t="s">
        <v>224</v>
      </c>
      <c r="V104" s="46" t="s">
        <v>3</v>
      </c>
      <c r="W104" s="219"/>
      <c r="X104" s="219"/>
      <c r="Y104" s="219"/>
      <c r="Z104" s="219"/>
      <c r="AA104" s="219"/>
      <c r="AB104" s="39">
        <v>1947600</v>
      </c>
      <c r="AC104" s="38"/>
      <c r="AD104" s="45">
        <v>1947600</v>
      </c>
      <c r="AE104" s="45">
        <v>1947600</v>
      </c>
      <c r="AF104" s="146">
        <v>1986900</v>
      </c>
      <c r="AG104" s="35"/>
      <c r="AH104" s="34"/>
      <c r="AI104" s="33"/>
      <c r="AJ104" s="220"/>
      <c r="AK104" s="220"/>
      <c r="AL104" s="220"/>
      <c r="AM104" s="220"/>
      <c r="AN104" s="220"/>
      <c r="AO104" s="28"/>
      <c r="AP104" s="2"/>
      <c r="AQ104" s="2"/>
      <c r="AR104" s="2"/>
      <c r="AS104" s="2"/>
    </row>
    <row r="105" spans="1:45" ht="14.25" customHeight="1" x14ac:dyDescent="0.2">
      <c r="A105" s="32"/>
      <c r="B105" s="216">
        <v>500</v>
      </c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7"/>
      <c r="Q105" s="43" t="s">
        <v>22</v>
      </c>
      <c r="R105" s="40">
        <v>23</v>
      </c>
      <c r="S105" s="42">
        <v>2</v>
      </c>
      <c r="T105" s="42">
        <v>3</v>
      </c>
      <c r="U105" s="41" t="s">
        <v>224</v>
      </c>
      <c r="V105" s="40">
        <v>500</v>
      </c>
      <c r="W105" s="218"/>
      <c r="X105" s="218"/>
      <c r="Y105" s="218"/>
      <c r="Z105" s="218"/>
      <c r="AA105" s="218"/>
      <c r="AB105" s="39">
        <v>1947600</v>
      </c>
      <c r="AC105" s="38"/>
      <c r="AD105" s="37">
        <v>1947600</v>
      </c>
      <c r="AE105" s="37">
        <v>1947600</v>
      </c>
      <c r="AF105" s="36">
        <v>1986900</v>
      </c>
      <c r="AG105" s="35"/>
      <c r="AH105" s="34"/>
      <c r="AI105" s="33"/>
      <c r="AJ105" s="221"/>
      <c r="AK105" s="221"/>
      <c r="AL105" s="221"/>
      <c r="AM105" s="221"/>
      <c r="AN105" s="221"/>
      <c r="AO105" s="28"/>
      <c r="AP105" s="2"/>
      <c r="AQ105" s="2"/>
      <c r="AR105" s="2"/>
      <c r="AS105" s="2"/>
    </row>
    <row r="106" spans="1:45" ht="20.25" customHeight="1" x14ac:dyDescent="0.2">
      <c r="A106" s="32"/>
      <c r="B106" s="216">
        <v>530</v>
      </c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7"/>
      <c r="Q106" s="43" t="s">
        <v>225</v>
      </c>
      <c r="R106" s="40">
        <v>23</v>
      </c>
      <c r="S106" s="42">
        <v>2</v>
      </c>
      <c r="T106" s="42">
        <v>3</v>
      </c>
      <c r="U106" s="41" t="s">
        <v>224</v>
      </c>
      <c r="V106" s="40">
        <v>530</v>
      </c>
      <c r="W106" s="218"/>
      <c r="X106" s="218"/>
      <c r="Y106" s="218"/>
      <c r="Z106" s="218"/>
      <c r="AA106" s="218"/>
      <c r="AB106" s="39">
        <v>1947600</v>
      </c>
      <c r="AC106" s="38"/>
      <c r="AD106" s="37">
        <v>1947600</v>
      </c>
      <c r="AE106" s="37">
        <v>1947600</v>
      </c>
      <c r="AF106" s="36">
        <v>1986900</v>
      </c>
      <c r="AG106" s="35"/>
      <c r="AH106" s="34"/>
      <c r="AI106" s="33"/>
      <c r="AJ106" s="221"/>
      <c r="AK106" s="221"/>
      <c r="AL106" s="221"/>
      <c r="AM106" s="221"/>
      <c r="AN106" s="221"/>
      <c r="AO106" s="28"/>
      <c r="AP106" s="2"/>
      <c r="AQ106" s="2"/>
      <c r="AR106" s="2"/>
      <c r="AS106" s="2"/>
    </row>
    <row r="107" spans="1:45" ht="33.75" customHeight="1" x14ac:dyDescent="0.2">
      <c r="A107" s="32"/>
      <c r="B107" s="223" t="s">
        <v>223</v>
      </c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02"/>
      <c r="Q107" s="49" t="s">
        <v>223</v>
      </c>
      <c r="R107" s="46">
        <v>23</v>
      </c>
      <c r="S107" s="48">
        <v>3</v>
      </c>
      <c r="T107" s="48">
        <v>0</v>
      </c>
      <c r="U107" s="47" t="s">
        <v>3</v>
      </c>
      <c r="V107" s="46">
        <v>0</v>
      </c>
      <c r="W107" s="219"/>
      <c r="X107" s="219"/>
      <c r="Y107" s="219"/>
      <c r="Z107" s="219"/>
      <c r="AA107" s="219"/>
      <c r="AB107" s="39">
        <v>1692000</v>
      </c>
      <c r="AC107" s="38"/>
      <c r="AD107" s="45">
        <f>AD108+AD115</f>
        <v>1792000</v>
      </c>
      <c r="AE107" s="45">
        <f t="shared" ref="AE107:AF107" si="28">AE108+AE115</f>
        <v>1300000</v>
      </c>
      <c r="AF107" s="45">
        <f t="shared" si="28"/>
        <v>100000</v>
      </c>
      <c r="AG107" s="35"/>
      <c r="AH107" s="34"/>
      <c r="AI107" s="33"/>
      <c r="AJ107" s="220"/>
      <c r="AK107" s="220"/>
      <c r="AL107" s="220"/>
      <c r="AM107" s="220"/>
      <c r="AN107" s="220"/>
      <c r="AO107" s="28"/>
      <c r="AP107" s="2"/>
      <c r="AQ107" s="2"/>
      <c r="AR107" s="2"/>
      <c r="AS107" s="2"/>
    </row>
    <row r="108" spans="1:45" ht="41.25" customHeight="1" x14ac:dyDescent="0.2">
      <c r="A108" s="32"/>
      <c r="B108" s="223" t="s">
        <v>222</v>
      </c>
      <c r="C108" s="223"/>
      <c r="D108" s="223"/>
      <c r="E108" s="223"/>
      <c r="F108" s="223"/>
      <c r="G108" s="223"/>
      <c r="H108" s="223"/>
      <c r="I108" s="223"/>
      <c r="J108" s="223"/>
      <c r="K108" s="223"/>
      <c r="L108" s="223"/>
      <c r="M108" s="223"/>
      <c r="N108" s="223"/>
      <c r="O108" s="223"/>
      <c r="P108" s="202"/>
      <c r="Q108" s="49" t="s">
        <v>222</v>
      </c>
      <c r="R108" s="46">
        <v>23</v>
      </c>
      <c r="S108" s="48">
        <v>3</v>
      </c>
      <c r="T108" s="48">
        <v>9</v>
      </c>
      <c r="U108" s="47" t="s">
        <v>3</v>
      </c>
      <c r="V108" s="46">
        <v>0</v>
      </c>
      <c r="W108" s="219"/>
      <c r="X108" s="219"/>
      <c r="Y108" s="219"/>
      <c r="Z108" s="219"/>
      <c r="AA108" s="219"/>
      <c r="AB108" s="39">
        <v>100000</v>
      </c>
      <c r="AC108" s="38"/>
      <c r="AD108" s="45">
        <f>AD109+AD112</f>
        <v>200000</v>
      </c>
      <c r="AE108" s="45">
        <f t="shared" ref="AE108:AF108" si="29">AE109+AE112</f>
        <v>1300000</v>
      </c>
      <c r="AF108" s="45">
        <f t="shared" si="29"/>
        <v>100000</v>
      </c>
      <c r="AG108" s="35"/>
      <c r="AH108" s="34"/>
      <c r="AI108" s="33"/>
      <c r="AJ108" s="220"/>
      <c r="AK108" s="220"/>
      <c r="AL108" s="220"/>
      <c r="AM108" s="220"/>
      <c r="AN108" s="220"/>
      <c r="AO108" s="28"/>
      <c r="AP108" s="2"/>
      <c r="AQ108" s="2"/>
      <c r="AR108" s="2"/>
      <c r="AS108" s="2"/>
    </row>
    <row r="109" spans="1:45" ht="36" customHeight="1" x14ac:dyDescent="0.2">
      <c r="A109" s="32"/>
      <c r="B109" s="54"/>
      <c r="C109" s="53"/>
      <c r="D109" s="52"/>
      <c r="E109" s="52"/>
      <c r="F109" s="51"/>
      <c r="G109" s="51"/>
      <c r="H109" s="50"/>
      <c r="I109" s="222" t="s">
        <v>221</v>
      </c>
      <c r="J109" s="222"/>
      <c r="K109" s="222"/>
      <c r="L109" s="222"/>
      <c r="M109" s="222"/>
      <c r="N109" s="222"/>
      <c r="O109" s="222"/>
      <c r="P109" s="199"/>
      <c r="Q109" s="49" t="s">
        <v>220</v>
      </c>
      <c r="R109" s="46">
        <v>23</v>
      </c>
      <c r="S109" s="48">
        <v>3</v>
      </c>
      <c r="T109" s="48">
        <v>9</v>
      </c>
      <c r="U109" s="47" t="s">
        <v>219</v>
      </c>
      <c r="V109" s="46" t="s">
        <v>3</v>
      </c>
      <c r="W109" s="219"/>
      <c r="X109" s="219"/>
      <c r="Y109" s="219"/>
      <c r="Z109" s="219"/>
      <c r="AA109" s="219"/>
      <c r="AB109" s="39">
        <v>40000</v>
      </c>
      <c r="AC109" s="38"/>
      <c r="AD109" s="45">
        <f>AD110</f>
        <v>100000</v>
      </c>
      <c r="AE109" s="45">
        <f t="shared" ref="AE109:AF109" si="30">AE110</f>
        <v>650000</v>
      </c>
      <c r="AF109" s="45">
        <f t="shared" si="30"/>
        <v>50000</v>
      </c>
      <c r="AG109" s="35"/>
      <c r="AH109" s="34"/>
      <c r="AI109" s="33"/>
      <c r="AJ109" s="220"/>
      <c r="AK109" s="220"/>
      <c r="AL109" s="220"/>
      <c r="AM109" s="220"/>
      <c r="AN109" s="220"/>
      <c r="AO109" s="28"/>
      <c r="AP109" s="2"/>
      <c r="AQ109" s="2"/>
      <c r="AR109" s="2"/>
      <c r="AS109" s="2"/>
    </row>
    <row r="110" spans="1:45" ht="21.75" customHeight="1" x14ac:dyDescent="0.2">
      <c r="A110" s="32"/>
      <c r="B110" s="216">
        <v>200</v>
      </c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7"/>
      <c r="Q110" s="43" t="s">
        <v>8</v>
      </c>
      <c r="R110" s="40">
        <v>23</v>
      </c>
      <c r="S110" s="42">
        <v>3</v>
      </c>
      <c r="T110" s="42">
        <v>9</v>
      </c>
      <c r="U110" s="41" t="s">
        <v>219</v>
      </c>
      <c r="V110" s="40">
        <v>200</v>
      </c>
      <c r="W110" s="218"/>
      <c r="X110" s="218"/>
      <c r="Y110" s="218"/>
      <c r="Z110" s="218"/>
      <c r="AA110" s="218"/>
      <c r="AB110" s="39">
        <v>21900</v>
      </c>
      <c r="AC110" s="38"/>
      <c r="AD110" s="37">
        <v>100000</v>
      </c>
      <c r="AE110" s="37">
        <v>650000</v>
      </c>
      <c r="AF110" s="36">
        <v>50000</v>
      </c>
      <c r="AG110" s="35"/>
      <c r="AH110" s="34"/>
      <c r="AI110" s="33"/>
      <c r="AJ110" s="221"/>
      <c r="AK110" s="221"/>
      <c r="AL110" s="221"/>
      <c r="AM110" s="221"/>
      <c r="AN110" s="221"/>
      <c r="AO110" s="28"/>
      <c r="AP110" s="2"/>
      <c r="AQ110" s="2"/>
      <c r="AR110" s="2"/>
      <c r="AS110" s="2"/>
    </row>
    <row r="111" spans="1:45" ht="21.75" customHeight="1" x14ac:dyDescent="0.2">
      <c r="A111" s="32"/>
      <c r="B111" s="216">
        <v>240</v>
      </c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7"/>
      <c r="Q111" s="43" t="s">
        <v>7</v>
      </c>
      <c r="R111" s="40">
        <v>23</v>
      </c>
      <c r="S111" s="42">
        <v>3</v>
      </c>
      <c r="T111" s="42">
        <v>9</v>
      </c>
      <c r="U111" s="41" t="s">
        <v>219</v>
      </c>
      <c r="V111" s="40">
        <v>240</v>
      </c>
      <c r="W111" s="218"/>
      <c r="X111" s="218"/>
      <c r="Y111" s="218"/>
      <c r="Z111" s="218"/>
      <c r="AA111" s="218"/>
      <c r="AB111" s="39">
        <v>21900</v>
      </c>
      <c r="AC111" s="38"/>
      <c r="AD111" s="37">
        <v>100000</v>
      </c>
      <c r="AE111" s="37">
        <v>650000</v>
      </c>
      <c r="AF111" s="36">
        <v>50000</v>
      </c>
      <c r="AG111" s="35"/>
      <c r="AH111" s="34"/>
      <c r="AI111" s="33"/>
      <c r="AJ111" s="221"/>
      <c r="AK111" s="221"/>
      <c r="AL111" s="221"/>
      <c r="AM111" s="221"/>
      <c r="AN111" s="221"/>
      <c r="AO111" s="28"/>
      <c r="AP111" s="2"/>
      <c r="AQ111" s="2"/>
      <c r="AR111" s="2"/>
      <c r="AS111" s="2"/>
    </row>
    <row r="112" spans="1:45" ht="14.25" customHeight="1" x14ac:dyDescent="0.2">
      <c r="A112" s="32"/>
      <c r="B112" s="54"/>
      <c r="C112" s="53"/>
      <c r="D112" s="52"/>
      <c r="E112" s="52"/>
      <c r="F112" s="51"/>
      <c r="G112" s="51"/>
      <c r="H112" s="50"/>
      <c r="I112" s="222" t="s">
        <v>218</v>
      </c>
      <c r="J112" s="222"/>
      <c r="K112" s="222"/>
      <c r="L112" s="222"/>
      <c r="M112" s="222"/>
      <c r="N112" s="222"/>
      <c r="O112" s="222"/>
      <c r="P112" s="199"/>
      <c r="Q112" s="49" t="s">
        <v>217</v>
      </c>
      <c r="R112" s="46">
        <v>23</v>
      </c>
      <c r="S112" s="48">
        <v>3</v>
      </c>
      <c r="T112" s="48">
        <v>9</v>
      </c>
      <c r="U112" s="47" t="s">
        <v>216</v>
      </c>
      <c r="V112" s="46" t="s">
        <v>3</v>
      </c>
      <c r="W112" s="219"/>
      <c r="X112" s="219"/>
      <c r="Y112" s="219"/>
      <c r="Z112" s="219"/>
      <c r="AA112" s="219"/>
      <c r="AB112" s="39">
        <v>60000</v>
      </c>
      <c r="AC112" s="38"/>
      <c r="AD112" s="45">
        <f>AD113</f>
        <v>100000</v>
      </c>
      <c r="AE112" s="45">
        <f t="shared" ref="AE112:AF113" si="31">AE113</f>
        <v>650000</v>
      </c>
      <c r="AF112" s="45">
        <f t="shared" si="31"/>
        <v>50000</v>
      </c>
      <c r="AG112" s="35"/>
      <c r="AH112" s="34"/>
      <c r="AI112" s="33"/>
      <c r="AJ112" s="220"/>
      <c r="AK112" s="220"/>
      <c r="AL112" s="220"/>
      <c r="AM112" s="220"/>
      <c r="AN112" s="220"/>
      <c r="AO112" s="28"/>
      <c r="AP112" s="2"/>
      <c r="AQ112" s="2"/>
      <c r="AR112" s="2"/>
      <c r="AS112" s="2"/>
    </row>
    <row r="113" spans="1:45" ht="21.75" customHeight="1" x14ac:dyDescent="0.2">
      <c r="A113" s="32"/>
      <c r="B113" s="216">
        <v>200</v>
      </c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7"/>
      <c r="Q113" s="43" t="s">
        <v>8</v>
      </c>
      <c r="R113" s="40">
        <v>23</v>
      </c>
      <c r="S113" s="42">
        <v>3</v>
      </c>
      <c r="T113" s="42">
        <v>9</v>
      </c>
      <c r="U113" s="41" t="s">
        <v>216</v>
      </c>
      <c r="V113" s="40">
        <v>200</v>
      </c>
      <c r="W113" s="218"/>
      <c r="X113" s="218"/>
      <c r="Y113" s="218"/>
      <c r="Z113" s="218"/>
      <c r="AA113" s="218"/>
      <c r="AB113" s="39">
        <v>60000</v>
      </c>
      <c r="AC113" s="38"/>
      <c r="AD113" s="37">
        <f>AD114</f>
        <v>100000</v>
      </c>
      <c r="AE113" s="37">
        <f t="shared" si="31"/>
        <v>650000</v>
      </c>
      <c r="AF113" s="37">
        <f t="shared" si="31"/>
        <v>50000</v>
      </c>
      <c r="AG113" s="35"/>
      <c r="AH113" s="34"/>
      <c r="AI113" s="33"/>
      <c r="AJ113" s="221"/>
      <c r="AK113" s="221"/>
      <c r="AL113" s="221"/>
      <c r="AM113" s="221"/>
      <c r="AN113" s="221"/>
      <c r="AO113" s="28"/>
      <c r="AP113" s="2"/>
      <c r="AQ113" s="2"/>
      <c r="AR113" s="2"/>
      <c r="AS113" s="2"/>
    </row>
    <row r="114" spans="1:45" ht="21.75" customHeight="1" x14ac:dyDescent="0.2">
      <c r="A114" s="32"/>
      <c r="B114" s="216">
        <v>240</v>
      </c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7"/>
      <c r="Q114" s="43" t="s">
        <v>7</v>
      </c>
      <c r="R114" s="40">
        <v>23</v>
      </c>
      <c r="S114" s="42">
        <v>3</v>
      </c>
      <c r="T114" s="42">
        <v>9</v>
      </c>
      <c r="U114" s="41" t="s">
        <v>216</v>
      </c>
      <c r="V114" s="40">
        <v>240</v>
      </c>
      <c r="W114" s="218"/>
      <c r="X114" s="218"/>
      <c r="Y114" s="218"/>
      <c r="Z114" s="218"/>
      <c r="AA114" s="218"/>
      <c r="AB114" s="39">
        <v>60000</v>
      </c>
      <c r="AC114" s="38"/>
      <c r="AD114" s="37">
        <v>100000</v>
      </c>
      <c r="AE114" s="37">
        <v>650000</v>
      </c>
      <c r="AF114" s="36">
        <v>50000</v>
      </c>
      <c r="AG114" s="35"/>
      <c r="AH114" s="34"/>
      <c r="AI114" s="33"/>
      <c r="AJ114" s="221"/>
      <c r="AK114" s="221"/>
      <c r="AL114" s="221"/>
      <c r="AM114" s="221"/>
      <c r="AN114" s="221"/>
      <c r="AO114" s="28"/>
      <c r="AP114" s="2"/>
      <c r="AQ114" s="2"/>
      <c r="AR114" s="2"/>
      <c r="AS114" s="2"/>
    </row>
    <row r="115" spans="1:45" ht="14.25" customHeight="1" x14ac:dyDescent="0.2">
      <c r="A115" s="32"/>
      <c r="B115" s="223" t="s">
        <v>215</v>
      </c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02"/>
      <c r="Q115" s="49" t="s">
        <v>215</v>
      </c>
      <c r="R115" s="46">
        <v>23</v>
      </c>
      <c r="S115" s="48">
        <v>3</v>
      </c>
      <c r="T115" s="48">
        <v>10</v>
      </c>
      <c r="U115" s="47" t="s">
        <v>3</v>
      </c>
      <c r="V115" s="46">
        <v>0</v>
      </c>
      <c r="W115" s="219"/>
      <c r="X115" s="219"/>
      <c r="Y115" s="219"/>
      <c r="Z115" s="219"/>
      <c r="AA115" s="219"/>
      <c r="AB115" s="39">
        <v>1592000</v>
      </c>
      <c r="AC115" s="38"/>
      <c r="AD115" s="45">
        <v>1592000</v>
      </c>
      <c r="AE115" s="45">
        <v>0</v>
      </c>
      <c r="AF115" s="44">
        <v>0</v>
      </c>
      <c r="AG115" s="35"/>
      <c r="AH115" s="34"/>
      <c r="AI115" s="33"/>
      <c r="AJ115" s="220"/>
      <c r="AK115" s="220"/>
      <c r="AL115" s="220"/>
      <c r="AM115" s="220"/>
      <c r="AN115" s="220"/>
      <c r="AO115" s="28"/>
      <c r="AP115" s="2"/>
      <c r="AQ115" s="2"/>
      <c r="AR115" s="2"/>
      <c r="AS115" s="2"/>
    </row>
    <row r="116" spans="1:45" ht="102" customHeight="1" x14ac:dyDescent="0.2">
      <c r="A116" s="32"/>
      <c r="B116" s="54"/>
      <c r="C116" s="53"/>
      <c r="D116" s="52"/>
      <c r="E116" s="52"/>
      <c r="F116" s="51"/>
      <c r="G116" s="51"/>
      <c r="H116" s="50"/>
      <c r="I116" s="222" t="s">
        <v>214</v>
      </c>
      <c r="J116" s="222"/>
      <c r="K116" s="222"/>
      <c r="L116" s="222"/>
      <c r="M116" s="222"/>
      <c r="N116" s="222"/>
      <c r="O116" s="222"/>
      <c r="P116" s="199"/>
      <c r="Q116" s="49" t="s">
        <v>213</v>
      </c>
      <c r="R116" s="46">
        <v>23</v>
      </c>
      <c r="S116" s="48">
        <v>3</v>
      </c>
      <c r="T116" s="48">
        <v>10</v>
      </c>
      <c r="U116" s="147" t="s">
        <v>302</v>
      </c>
      <c r="V116" s="46" t="s">
        <v>3</v>
      </c>
      <c r="W116" s="219"/>
      <c r="X116" s="219"/>
      <c r="Y116" s="219"/>
      <c r="Z116" s="219"/>
      <c r="AA116" s="219"/>
      <c r="AB116" s="39">
        <v>1592000</v>
      </c>
      <c r="AC116" s="38"/>
      <c r="AD116" s="45">
        <v>1592000</v>
      </c>
      <c r="AE116" s="45">
        <v>0</v>
      </c>
      <c r="AF116" s="44">
        <v>0</v>
      </c>
      <c r="AG116" s="35"/>
      <c r="AH116" s="34"/>
      <c r="AI116" s="33"/>
      <c r="AJ116" s="220"/>
      <c r="AK116" s="220"/>
      <c r="AL116" s="220"/>
      <c r="AM116" s="220"/>
      <c r="AN116" s="220"/>
      <c r="AO116" s="28"/>
      <c r="AP116" s="2"/>
      <c r="AQ116" s="2"/>
      <c r="AR116" s="2"/>
      <c r="AS116" s="2"/>
    </row>
    <row r="117" spans="1:45" ht="21.75" customHeight="1" x14ac:dyDescent="0.2">
      <c r="A117" s="32"/>
      <c r="B117" s="216">
        <v>200</v>
      </c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7"/>
      <c r="Q117" s="43" t="s">
        <v>8</v>
      </c>
      <c r="R117" s="40">
        <v>23</v>
      </c>
      <c r="S117" s="42">
        <v>3</v>
      </c>
      <c r="T117" s="42">
        <v>10</v>
      </c>
      <c r="U117" s="148" t="s">
        <v>302</v>
      </c>
      <c r="V117" s="40">
        <v>200</v>
      </c>
      <c r="W117" s="218"/>
      <c r="X117" s="218"/>
      <c r="Y117" s="218"/>
      <c r="Z117" s="218"/>
      <c r="AA117" s="218"/>
      <c r="AB117" s="39">
        <v>1592000</v>
      </c>
      <c r="AC117" s="38"/>
      <c r="AD117" s="37">
        <v>1592000</v>
      </c>
      <c r="AE117" s="37">
        <v>0</v>
      </c>
      <c r="AF117" s="36">
        <v>0</v>
      </c>
      <c r="AG117" s="35"/>
      <c r="AH117" s="34"/>
      <c r="AI117" s="33"/>
      <c r="AJ117" s="221"/>
      <c r="AK117" s="221"/>
      <c r="AL117" s="221"/>
      <c r="AM117" s="221"/>
      <c r="AN117" s="221"/>
      <c r="AO117" s="28"/>
      <c r="AP117" s="2"/>
      <c r="AQ117" s="2"/>
      <c r="AR117" s="2"/>
      <c r="AS117" s="2"/>
    </row>
    <row r="118" spans="1:45" ht="30" customHeight="1" x14ac:dyDescent="0.2">
      <c r="A118" s="32"/>
      <c r="B118" s="216">
        <v>240</v>
      </c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7"/>
      <c r="Q118" s="43" t="s">
        <v>7</v>
      </c>
      <c r="R118" s="40">
        <v>23</v>
      </c>
      <c r="S118" s="42">
        <v>3</v>
      </c>
      <c r="T118" s="42">
        <v>10</v>
      </c>
      <c r="U118" s="148" t="s">
        <v>302</v>
      </c>
      <c r="V118" s="40">
        <v>240</v>
      </c>
      <c r="W118" s="218"/>
      <c r="X118" s="218"/>
      <c r="Y118" s="218"/>
      <c r="Z118" s="218"/>
      <c r="AA118" s="218"/>
      <c r="AB118" s="39">
        <v>1592000</v>
      </c>
      <c r="AC118" s="38"/>
      <c r="AD118" s="37">
        <v>1592000</v>
      </c>
      <c r="AE118" s="37">
        <v>0</v>
      </c>
      <c r="AF118" s="36">
        <v>0</v>
      </c>
      <c r="AG118" s="35"/>
      <c r="AH118" s="34"/>
      <c r="AI118" s="33"/>
      <c r="AJ118" s="221"/>
      <c r="AK118" s="221"/>
      <c r="AL118" s="221"/>
      <c r="AM118" s="221"/>
      <c r="AN118" s="221"/>
      <c r="AO118" s="28"/>
      <c r="AP118" s="2"/>
      <c r="AQ118" s="2"/>
      <c r="AR118" s="2"/>
      <c r="AS118" s="2"/>
    </row>
    <row r="119" spans="1:45" ht="14.25" customHeight="1" x14ac:dyDescent="0.2">
      <c r="A119" s="32"/>
      <c r="B119" s="223" t="s">
        <v>212</v>
      </c>
      <c r="C119" s="223"/>
      <c r="D119" s="223"/>
      <c r="E119" s="223"/>
      <c r="F119" s="223"/>
      <c r="G119" s="223"/>
      <c r="H119" s="223"/>
      <c r="I119" s="223"/>
      <c r="J119" s="223"/>
      <c r="K119" s="223"/>
      <c r="L119" s="223"/>
      <c r="M119" s="223"/>
      <c r="N119" s="223"/>
      <c r="O119" s="223"/>
      <c r="P119" s="202"/>
      <c r="Q119" s="49" t="s">
        <v>212</v>
      </c>
      <c r="R119" s="46">
        <v>23</v>
      </c>
      <c r="S119" s="48">
        <v>4</v>
      </c>
      <c r="T119" s="48">
        <v>0</v>
      </c>
      <c r="U119" s="47" t="s">
        <v>3</v>
      </c>
      <c r="V119" s="46">
        <v>0</v>
      </c>
      <c r="W119" s="219"/>
      <c r="X119" s="219"/>
      <c r="Y119" s="219"/>
      <c r="Z119" s="219"/>
      <c r="AA119" s="219"/>
      <c r="AB119" s="39">
        <v>110780508.3</v>
      </c>
      <c r="AC119" s="38"/>
      <c r="AD119" s="45">
        <f>AD120+AD124+AD128+AD132+AD141+AD145</f>
        <v>73265607.299999997</v>
      </c>
      <c r="AE119" s="45">
        <f>AE120+AE124+AE128+AE132+AE141+AE145</f>
        <v>45088600</v>
      </c>
      <c r="AF119" s="45">
        <f>AF120+AF124+AF128+AF132+AF141+AF145</f>
        <v>47097400</v>
      </c>
      <c r="AG119" s="35"/>
      <c r="AH119" s="34"/>
      <c r="AI119" s="33"/>
      <c r="AJ119" s="220"/>
      <c r="AK119" s="220"/>
      <c r="AL119" s="220"/>
      <c r="AM119" s="220"/>
      <c r="AN119" s="220"/>
      <c r="AO119" s="28"/>
      <c r="AP119" s="2"/>
      <c r="AQ119" s="2"/>
      <c r="AR119" s="2"/>
      <c r="AS119" s="2"/>
    </row>
    <row r="120" spans="1:45" ht="14.25" customHeight="1" x14ac:dyDescent="0.2">
      <c r="A120" s="32"/>
      <c r="B120" s="223" t="s">
        <v>211</v>
      </c>
      <c r="C120" s="223"/>
      <c r="D120" s="223"/>
      <c r="E120" s="223"/>
      <c r="F120" s="223"/>
      <c r="G120" s="223"/>
      <c r="H120" s="223"/>
      <c r="I120" s="223"/>
      <c r="J120" s="223"/>
      <c r="K120" s="223"/>
      <c r="L120" s="223"/>
      <c r="M120" s="223"/>
      <c r="N120" s="223"/>
      <c r="O120" s="223"/>
      <c r="P120" s="202"/>
      <c r="Q120" s="49" t="s">
        <v>211</v>
      </c>
      <c r="R120" s="46">
        <v>23</v>
      </c>
      <c r="S120" s="48">
        <v>4</v>
      </c>
      <c r="T120" s="48">
        <v>5</v>
      </c>
      <c r="U120" s="47" t="s">
        <v>3</v>
      </c>
      <c r="V120" s="46">
        <v>0</v>
      </c>
      <c r="W120" s="219"/>
      <c r="X120" s="219"/>
      <c r="Y120" s="219"/>
      <c r="Z120" s="219"/>
      <c r="AA120" s="219"/>
      <c r="AB120" s="39">
        <v>473600</v>
      </c>
      <c r="AC120" s="38"/>
      <c r="AD120" s="45">
        <f>AD121</f>
        <v>473600</v>
      </c>
      <c r="AE120" s="45">
        <f t="shared" ref="AE120:AF122" si="32">AE121</f>
        <v>473600</v>
      </c>
      <c r="AF120" s="45">
        <f t="shared" si="32"/>
        <v>473600</v>
      </c>
      <c r="AG120" s="35"/>
      <c r="AH120" s="34"/>
      <c r="AI120" s="33"/>
      <c r="AJ120" s="220"/>
      <c r="AK120" s="220"/>
      <c r="AL120" s="220"/>
      <c r="AM120" s="220"/>
      <c r="AN120" s="220"/>
      <c r="AO120" s="28"/>
      <c r="AP120" s="2"/>
      <c r="AQ120" s="2"/>
      <c r="AR120" s="2"/>
      <c r="AS120" s="2"/>
    </row>
    <row r="121" spans="1:45" ht="27" customHeight="1" x14ac:dyDescent="0.2">
      <c r="A121" s="32"/>
      <c r="B121" s="54"/>
      <c r="C121" s="53"/>
      <c r="D121" s="52"/>
      <c r="E121" s="52"/>
      <c r="F121" s="51"/>
      <c r="G121" s="51"/>
      <c r="H121" s="50"/>
      <c r="I121" s="222" t="s">
        <v>210</v>
      </c>
      <c r="J121" s="222"/>
      <c r="K121" s="222"/>
      <c r="L121" s="222"/>
      <c r="M121" s="222"/>
      <c r="N121" s="222"/>
      <c r="O121" s="222"/>
      <c r="P121" s="199"/>
      <c r="Q121" s="49" t="s">
        <v>209</v>
      </c>
      <c r="R121" s="46">
        <v>23</v>
      </c>
      <c r="S121" s="48">
        <v>4</v>
      </c>
      <c r="T121" s="48">
        <v>5</v>
      </c>
      <c r="U121" s="47" t="s">
        <v>208</v>
      </c>
      <c r="V121" s="46" t="s">
        <v>3</v>
      </c>
      <c r="W121" s="219"/>
      <c r="X121" s="219"/>
      <c r="Y121" s="219"/>
      <c r="Z121" s="219"/>
      <c r="AA121" s="219"/>
      <c r="AB121" s="39">
        <v>473600</v>
      </c>
      <c r="AC121" s="38"/>
      <c r="AD121" s="45">
        <f>AD122</f>
        <v>473600</v>
      </c>
      <c r="AE121" s="45">
        <f t="shared" si="32"/>
        <v>473600</v>
      </c>
      <c r="AF121" s="45">
        <f t="shared" si="32"/>
        <v>473600</v>
      </c>
      <c r="AG121" s="35"/>
      <c r="AH121" s="34"/>
      <c r="AI121" s="33"/>
      <c r="AJ121" s="220"/>
      <c r="AK121" s="220"/>
      <c r="AL121" s="220"/>
      <c r="AM121" s="220"/>
      <c r="AN121" s="220"/>
      <c r="AO121" s="28"/>
      <c r="AP121" s="2"/>
      <c r="AQ121" s="2"/>
      <c r="AR121" s="2"/>
      <c r="AS121" s="2"/>
    </row>
    <row r="122" spans="1:45" ht="21.75" customHeight="1" x14ac:dyDescent="0.2">
      <c r="A122" s="32"/>
      <c r="B122" s="216">
        <v>200</v>
      </c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7"/>
      <c r="Q122" s="43" t="s">
        <v>8</v>
      </c>
      <c r="R122" s="40">
        <v>23</v>
      </c>
      <c r="S122" s="42">
        <v>4</v>
      </c>
      <c r="T122" s="42">
        <v>5</v>
      </c>
      <c r="U122" s="41" t="s">
        <v>208</v>
      </c>
      <c r="V122" s="40">
        <v>200</v>
      </c>
      <c r="W122" s="218"/>
      <c r="X122" s="218"/>
      <c r="Y122" s="218"/>
      <c r="Z122" s="218"/>
      <c r="AA122" s="218"/>
      <c r="AB122" s="39">
        <v>473600</v>
      </c>
      <c r="AC122" s="38"/>
      <c r="AD122" s="37">
        <f>AD123</f>
        <v>473600</v>
      </c>
      <c r="AE122" s="37">
        <f t="shared" si="32"/>
        <v>473600</v>
      </c>
      <c r="AF122" s="37">
        <f t="shared" si="32"/>
        <v>473600</v>
      </c>
      <c r="AG122" s="35"/>
      <c r="AH122" s="34"/>
      <c r="AI122" s="33"/>
      <c r="AJ122" s="221"/>
      <c r="AK122" s="221"/>
      <c r="AL122" s="221"/>
      <c r="AM122" s="221"/>
      <c r="AN122" s="221"/>
      <c r="AO122" s="28"/>
      <c r="AP122" s="2"/>
      <c r="AQ122" s="2"/>
      <c r="AR122" s="2"/>
      <c r="AS122" s="2"/>
    </row>
    <row r="123" spans="1:45" ht="21.75" customHeight="1" x14ac:dyDescent="0.2">
      <c r="A123" s="32"/>
      <c r="B123" s="216">
        <v>240</v>
      </c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7"/>
      <c r="Q123" s="43" t="s">
        <v>7</v>
      </c>
      <c r="R123" s="40">
        <v>23</v>
      </c>
      <c r="S123" s="42">
        <v>4</v>
      </c>
      <c r="T123" s="42">
        <v>5</v>
      </c>
      <c r="U123" s="41" t="s">
        <v>208</v>
      </c>
      <c r="V123" s="40">
        <v>240</v>
      </c>
      <c r="W123" s="218"/>
      <c r="X123" s="218"/>
      <c r="Y123" s="218"/>
      <c r="Z123" s="218"/>
      <c r="AA123" s="218"/>
      <c r="AB123" s="39">
        <v>473600</v>
      </c>
      <c r="AC123" s="38"/>
      <c r="AD123" s="37">
        <v>473600</v>
      </c>
      <c r="AE123" s="37">
        <v>473600</v>
      </c>
      <c r="AF123" s="36">
        <v>473600</v>
      </c>
      <c r="AG123" s="35"/>
      <c r="AH123" s="34"/>
      <c r="AI123" s="33"/>
      <c r="AJ123" s="221"/>
      <c r="AK123" s="221"/>
      <c r="AL123" s="221"/>
      <c r="AM123" s="221"/>
      <c r="AN123" s="221"/>
      <c r="AO123" s="28"/>
      <c r="AP123" s="2"/>
      <c r="AQ123" s="2"/>
      <c r="AR123" s="2"/>
      <c r="AS123" s="2"/>
    </row>
    <row r="124" spans="1:45" ht="14.25" customHeight="1" x14ac:dyDescent="0.2">
      <c r="A124" s="32"/>
      <c r="B124" s="223" t="s">
        <v>207</v>
      </c>
      <c r="C124" s="223"/>
      <c r="D124" s="223"/>
      <c r="E124" s="223"/>
      <c r="F124" s="223"/>
      <c r="G124" s="223"/>
      <c r="H124" s="223"/>
      <c r="I124" s="223"/>
      <c r="J124" s="223"/>
      <c r="K124" s="223"/>
      <c r="L124" s="223"/>
      <c r="M124" s="223"/>
      <c r="N124" s="223"/>
      <c r="O124" s="223"/>
      <c r="P124" s="202"/>
      <c r="Q124" s="49" t="s">
        <v>207</v>
      </c>
      <c r="R124" s="46">
        <v>23</v>
      </c>
      <c r="S124" s="48">
        <v>4</v>
      </c>
      <c r="T124" s="48">
        <v>6</v>
      </c>
      <c r="U124" s="47" t="s">
        <v>3</v>
      </c>
      <c r="V124" s="46">
        <v>0</v>
      </c>
      <c r="W124" s="219"/>
      <c r="X124" s="219"/>
      <c r="Y124" s="219"/>
      <c r="Z124" s="219"/>
      <c r="AA124" s="219"/>
      <c r="AB124" s="39">
        <v>29536692.300000001</v>
      </c>
      <c r="AC124" s="38"/>
      <c r="AD124" s="45">
        <f>AD125</f>
        <v>23473591.300000001</v>
      </c>
      <c r="AE124" s="45">
        <f t="shared" ref="AE124:AF126" si="33">AE125</f>
        <v>0</v>
      </c>
      <c r="AF124" s="45">
        <f t="shared" si="33"/>
        <v>0</v>
      </c>
      <c r="AG124" s="35"/>
      <c r="AH124" s="34"/>
      <c r="AI124" s="33"/>
      <c r="AJ124" s="220"/>
      <c r="AK124" s="220"/>
      <c r="AL124" s="220"/>
      <c r="AM124" s="220"/>
      <c r="AN124" s="220"/>
      <c r="AO124" s="28"/>
      <c r="AP124" s="2"/>
      <c r="AQ124" s="2"/>
      <c r="AR124" s="2"/>
      <c r="AS124" s="2"/>
    </row>
    <row r="125" spans="1:45" ht="40.5" customHeight="1" x14ac:dyDescent="0.2">
      <c r="A125" s="32"/>
      <c r="B125" s="54"/>
      <c r="C125" s="53"/>
      <c r="D125" s="52"/>
      <c r="E125" s="52"/>
      <c r="F125" s="51"/>
      <c r="G125" s="51"/>
      <c r="H125" s="50"/>
      <c r="I125" s="222" t="s">
        <v>206</v>
      </c>
      <c r="J125" s="222"/>
      <c r="K125" s="222"/>
      <c r="L125" s="222"/>
      <c r="M125" s="222"/>
      <c r="N125" s="222"/>
      <c r="O125" s="222"/>
      <c r="P125" s="199"/>
      <c r="Q125" s="49" t="s">
        <v>205</v>
      </c>
      <c r="R125" s="46">
        <v>23</v>
      </c>
      <c r="S125" s="48">
        <v>4</v>
      </c>
      <c r="T125" s="48">
        <v>6</v>
      </c>
      <c r="U125" s="147" t="s">
        <v>303</v>
      </c>
      <c r="V125" s="46" t="s">
        <v>3</v>
      </c>
      <c r="W125" s="219"/>
      <c r="X125" s="219"/>
      <c r="Y125" s="219"/>
      <c r="Z125" s="219"/>
      <c r="AA125" s="219"/>
      <c r="AB125" s="39">
        <v>29536692.300000001</v>
      </c>
      <c r="AC125" s="38"/>
      <c r="AD125" s="45">
        <f>AD126</f>
        <v>23473591.300000001</v>
      </c>
      <c r="AE125" s="45">
        <f t="shared" si="33"/>
        <v>0</v>
      </c>
      <c r="AF125" s="45">
        <f t="shared" si="33"/>
        <v>0</v>
      </c>
      <c r="AG125" s="35"/>
      <c r="AH125" s="34"/>
      <c r="AI125" s="33"/>
      <c r="AJ125" s="220"/>
      <c r="AK125" s="220"/>
      <c r="AL125" s="220"/>
      <c r="AM125" s="220"/>
      <c r="AN125" s="220"/>
      <c r="AO125" s="28"/>
      <c r="AP125" s="2"/>
      <c r="AQ125" s="2"/>
      <c r="AR125" s="2"/>
      <c r="AS125" s="2"/>
    </row>
    <row r="126" spans="1:45" ht="21.75" customHeight="1" x14ac:dyDescent="0.2">
      <c r="A126" s="32"/>
      <c r="B126" s="216">
        <v>400</v>
      </c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7"/>
      <c r="Q126" s="43" t="s">
        <v>173</v>
      </c>
      <c r="R126" s="40">
        <v>23</v>
      </c>
      <c r="S126" s="42">
        <v>4</v>
      </c>
      <c r="T126" s="42">
        <v>6</v>
      </c>
      <c r="U126" s="148" t="s">
        <v>303</v>
      </c>
      <c r="V126" s="40">
        <v>400</v>
      </c>
      <c r="W126" s="218"/>
      <c r="X126" s="218"/>
      <c r="Y126" s="218"/>
      <c r="Z126" s="218"/>
      <c r="AA126" s="218"/>
      <c r="AB126" s="39">
        <v>29391892.300000001</v>
      </c>
      <c r="AC126" s="38"/>
      <c r="AD126" s="37">
        <f>AD127</f>
        <v>23473591.300000001</v>
      </c>
      <c r="AE126" s="37">
        <f t="shared" si="33"/>
        <v>0</v>
      </c>
      <c r="AF126" s="37">
        <f t="shared" si="33"/>
        <v>0</v>
      </c>
      <c r="AG126" s="35"/>
      <c r="AH126" s="34"/>
      <c r="AI126" s="33"/>
      <c r="AJ126" s="221"/>
      <c r="AK126" s="221"/>
      <c r="AL126" s="221"/>
      <c r="AM126" s="221"/>
      <c r="AN126" s="221"/>
      <c r="AO126" s="28"/>
      <c r="AP126" s="2"/>
      <c r="AQ126" s="2"/>
      <c r="AR126" s="2"/>
      <c r="AS126" s="2"/>
    </row>
    <row r="127" spans="1:45" ht="14.25" customHeight="1" x14ac:dyDescent="0.2">
      <c r="A127" s="32"/>
      <c r="B127" s="216">
        <v>410</v>
      </c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7"/>
      <c r="Q127" s="43" t="s">
        <v>172</v>
      </c>
      <c r="R127" s="40">
        <v>23</v>
      </c>
      <c r="S127" s="42">
        <v>4</v>
      </c>
      <c r="T127" s="42">
        <v>6</v>
      </c>
      <c r="U127" s="148" t="s">
        <v>303</v>
      </c>
      <c r="V127" s="40">
        <v>410</v>
      </c>
      <c r="W127" s="218"/>
      <c r="X127" s="218"/>
      <c r="Y127" s="218"/>
      <c r="Z127" s="218"/>
      <c r="AA127" s="218"/>
      <c r="AB127" s="39">
        <v>29391892.300000001</v>
      </c>
      <c r="AC127" s="38"/>
      <c r="AD127" s="37">
        <v>23473591.300000001</v>
      </c>
      <c r="AE127" s="37">
        <v>0</v>
      </c>
      <c r="AF127" s="36">
        <v>0</v>
      </c>
      <c r="AG127" s="35"/>
      <c r="AH127" s="34"/>
      <c r="AI127" s="33"/>
      <c r="AJ127" s="221"/>
      <c r="AK127" s="221"/>
      <c r="AL127" s="221"/>
      <c r="AM127" s="221"/>
      <c r="AN127" s="221"/>
      <c r="AO127" s="28"/>
      <c r="AP127" s="2"/>
      <c r="AQ127" s="2"/>
      <c r="AR127" s="2"/>
      <c r="AS127" s="2"/>
    </row>
    <row r="128" spans="1:45" ht="14.25" customHeight="1" x14ac:dyDescent="0.2">
      <c r="A128" s="32"/>
      <c r="B128" s="223" t="s">
        <v>204</v>
      </c>
      <c r="C128" s="223"/>
      <c r="D128" s="223"/>
      <c r="E128" s="223"/>
      <c r="F128" s="223"/>
      <c r="G128" s="223"/>
      <c r="H128" s="223"/>
      <c r="I128" s="223"/>
      <c r="J128" s="223"/>
      <c r="K128" s="223"/>
      <c r="L128" s="223"/>
      <c r="M128" s="223"/>
      <c r="N128" s="223"/>
      <c r="O128" s="223"/>
      <c r="P128" s="202"/>
      <c r="Q128" s="49" t="s">
        <v>204</v>
      </c>
      <c r="R128" s="46">
        <v>23</v>
      </c>
      <c r="S128" s="48">
        <v>4</v>
      </c>
      <c r="T128" s="48">
        <v>8</v>
      </c>
      <c r="U128" s="47" t="s">
        <v>3</v>
      </c>
      <c r="V128" s="46">
        <v>0</v>
      </c>
      <c r="W128" s="219"/>
      <c r="X128" s="219"/>
      <c r="Y128" s="219"/>
      <c r="Z128" s="219"/>
      <c r="AA128" s="219"/>
      <c r="AB128" s="39">
        <v>1900000</v>
      </c>
      <c r="AC128" s="38"/>
      <c r="AD128" s="45">
        <f>AD129</f>
        <v>1050000</v>
      </c>
      <c r="AE128" s="45">
        <f t="shared" ref="AE128:AF130" si="34">AE129</f>
        <v>1050000</v>
      </c>
      <c r="AF128" s="45">
        <f t="shared" si="34"/>
        <v>1050000</v>
      </c>
      <c r="AG128" s="35"/>
      <c r="AH128" s="34"/>
      <c r="AI128" s="33"/>
      <c r="AJ128" s="220"/>
      <c r="AK128" s="220"/>
      <c r="AL128" s="220"/>
      <c r="AM128" s="220"/>
      <c r="AN128" s="220"/>
      <c r="AO128" s="28"/>
      <c r="AP128" s="2"/>
      <c r="AQ128" s="2"/>
      <c r="AR128" s="2"/>
      <c r="AS128" s="2"/>
    </row>
    <row r="129" spans="1:45" ht="81.75" customHeight="1" x14ac:dyDescent="0.2">
      <c r="A129" s="32"/>
      <c r="B129" s="54"/>
      <c r="C129" s="53"/>
      <c r="D129" s="52"/>
      <c r="E129" s="52"/>
      <c r="F129" s="51"/>
      <c r="G129" s="51"/>
      <c r="H129" s="50"/>
      <c r="I129" s="222" t="s">
        <v>203</v>
      </c>
      <c r="J129" s="222"/>
      <c r="K129" s="222"/>
      <c r="L129" s="222"/>
      <c r="M129" s="222"/>
      <c r="N129" s="222"/>
      <c r="O129" s="222"/>
      <c r="P129" s="199"/>
      <c r="Q129" s="49" t="s">
        <v>202</v>
      </c>
      <c r="R129" s="46">
        <v>23</v>
      </c>
      <c r="S129" s="48">
        <v>4</v>
      </c>
      <c r="T129" s="48">
        <v>8</v>
      </c>
      <c r="U129" s="147" t="s">
        <v>304</v>
      </c>
      <c r="V129" s="46" t="s">
        <v>3</v>
      </c>
      <c r="W129" s="219"/>
      <c r="X129" s="219"/>
      <c r="Y129" s="219"/>
      <c r="Z129" s="219"/>
      <c r="AA129" s="219"/>
      <c r="AB129" s="39">
        <v>1900000</v>
      </c>
      <c r="AC129" s="38"/>
      <c r="AD129" s="45">
        <f>AD130</f>
        <v>1050000</v>
      </c>
      <c r="AE129" s="45">
        <f t="shared" si="34"/>
        <v>1050000</v>
      </c>
      <c r="AF129" s="45">
        <f t="shared" si="34"/>
        <v>1050000</v>
      </c>
      <c r="AG129" s="35"/>
      <c r="AH129" s="34"/>
      <c r="AI129" s="33"/>
      <c r="AJ129" s="220"/>
      <c r="AK129" s="220"/>
      <c r="AL129" s="220"/>
      <c r="AM129" s="220"/>
      <c r="AN129" s="220"/>
      <c r="AO129" s="28"/>
      <c r="AP129" s="2"/>
      <c r="AQ129" s="2"/>
      <c r="AR129" s="2"/>
      <c r="AS129" s="2"/>
    </row>
    <row r="130" spans="1:45" ht="21.75" customHeight="1" x14ac:dyDescent="0.2">
      <c r="A130" s="32"/>
      <c r="B130" s="216">
        <v>200</v>
      </c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7"/>
      <c r="Q130" s="43" t="s">
        <v>6</v>
      </c>
      <c r="R130" s="40">
        <v>23</v>
      </c>
      <c r="S130" s="42">
        <v>4</v>
      </c>
      <c r="T130" s="42">
        <v>8</v>
      </c>
      <c r="U130" s="148" t="s">
        <v>304</v>
      </c>
      <c r="V130" s="40">
        <v>800</v>
      </c>
      <c r="W130" s="218"/>
      <c r="X130" s="218"/>
      <c r="Y130" s="218"/>
      <c r="Z130" s="218"/>
      <c r="AA130" s="218"/>
      <c r="AB130" s="39">
        <v>1900000</v>
      </c>
      <c r="AC130" s="38"/>
      <c r="AD130" s="37">
        <f>AD131</f>
        <v>1050000</v>
      </c>
      <c r="AE130" s="37">
        <f t="shared" si="34"/>
        <v>1050000</v>
      </c>
      <c r="AF130" s="37">
        <f t="shared" si="34"/>
        <v>1050000</v>
      </c>
      <c r="AG130" s="35"/>
      <c r="AH130" s="34"/>
      <c r="AI130" s="33"/>
      <c r="AJ130" s="221"/>
      <c r="AK130" s="221"/>
      <c r="AL130" s="221"/>
      <c r="AM130" s="221"/>
      <c r="AN130" s="221"/>
      <c r="AO130" s="28"/>
      <c r="AP130" s="2"/>
      <c r="AQ130" s="2"/>
      <c r="AR130" s="2"/>
      <c r="AS130" s="2"/>
    </row>
    <row r="131" spans="1:45" ht="45.75" customHeight="1" x14ac:dyDescent="0.2">
      <c r="A131" s="32"/>
      <c r="B131" s="216">
        <v>240</v>
      </c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7"/>
      <c r="Q131" s="43" t="s">
        <v>175</v>
      </c>
      <c r="R131" s="40">
        <v>23</v>
      </c>
      <c r="S131" s="42">
        <v>4</v>
      </c>
      <c r="T131" s="42">
        <v>8</v>
      </c>
      <c r="U131" s="148" t="s">
        <v>304</v>
      </c>
      <c r="V131" s="40">
        <v>810</v>
      </c>
      <c r="W131" s="218"/>
      <c r="X131" s="218"/>
      <c r="Y131" s="218"/>
      <c r="Z131" s="218"/>
      <c r="AA131" s="218"/>
      <c r="AB131" s="39">
        <v>1900000</v>
      </c>
      <c r="AC131" s="38"/>
      <c r="AD131" s="37">
        <v>1050000</v>
      </c>
      <c r="AE131" s="37">
        <v>1050000</v>
      </c>
      <c r="AF131" s="36">
        <v>1050000</v>
      </c>
      <c r="AG131" s="35"/>
      <c r="AH131" s="34"/>
      <c r="AI131" s="33"/>
      <c r="AJ131" s="221"/>
      <c r="AK131" s="221"/>
      <c r="AL131" s="221"/>
      <c r="AM131" s="221"/>
      <c r="AN131" s="221"/>
      <c r="AO131" s="28"/>
      <c r="AP131" s="2"/>
      <c r="AQ131" s="2"/>
      <c r="AR131" s="2"/>
      <c r="AS131" s="2"/>
    </row>
    <row r="132" spans="1:45" ht="14.25" customHeight="1" x14ac:dyDescent="0.2">
      <c r="A132" s="32"/>
      <c r="B132" s="223" t="s">
        <v>201</v>
      </c>
      <c r="C132" s="22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3"/>
      <c r="N132" s="223"/>
      <c r="O132" s="223"/>
      <c r="P132" s="202"/>
      <c r="Q132" s="49" t="s">
        <v>201</v>
      </c>
      <c r="R132" s="46">
        <v>23</v>
      </c>
      <c r="S132" s="48">
        <v>4</v>
      </c>
      <c r="T132" s="48">
        <v>9</v>
      </c>
      <c r="U132" s="47" t="s">
        <v>3</v>
      </c>
      <c r="V132" s="46">
        <v>0</v>
      </c>
      <c r="W132" s="219"/>
      <c r="X132" s="219"/>
      <c r="Y132" s="219"/>
      <c r="Z132" s="219"/>
      <c r="AA132" s="219"/>
      <c r="AB132" s="39">
        <v>66293200</v>
      </c>
      <c r="AC132" s="38"/>
      <c r="AD132" s="45">
        <f>AD133+AD138</f>
        <v>35827600</v>
      </c>
      <c r="AE132" s="45">
        <f t="shared" ref="AE132:AF132" si="35">AE133+AE138</f>
        <v>42474100</v>
      </c>
      <c r="AF132" s="45">
        <f t="shared" si="35"/>
        <v>42482900</v>
      </c>
      <c r="AG132" s="35"/>
      <c r="AH132" s="34"/>
      <c r="AI132" s="33"/>
      <c r="AJ132" s="220"/>
      <c r="AK132" s="220"/>
      <c r="AL132" s="220"/>
      <c r="AM132" s="220"/>
      <c r="AN132" s="220"/>
      <c r="AO132" s="28"/>
      <c r="AP132" s="2"/>
      <c r="AQ132" s="2"/>
      <c r="AR132" s="2"/>
      <c r="AS132" s="2"/>
    </row>
    <row r="133" spans="1:45" ht="45" customHeight="1" x14ac:dyDescent="0.2">
      <c r="A133" s="32"/>
      <c r="B133" s="54"/>
      <c r="C133" s="53"/>
      <c r="D133" s="52"/>
      <c r="E133" s="52"/>
      <c r="F133" s="51"/>
      <c r="G133" s="51"/>
      <c r="H133" s="50"/>
      <c r="I133" s="222" t="s">
        <v>200</v>
      </c>
      <c r="J133" s="222"/>
      <c r="K133" s="222"/>
      <c r="L133" s="222"/>
      <c r="M133" s="222"/>
      <c r="N133" s="222"/>
      <c r="O133" s="222"/>
      <c r="P133" s="199"/>
      <c r="Q133" s="49" t="s">
        <v>199</v>
      </c>
      <c r="R133" s="46">
        <v>23</v>
      </c>
      <c r="S133" s="48">
        <v>4</v>
      </c>
      <c r="T133" s="48">
        <v>9</v>
      </c>
      <c r="U133" s="147" t="s">
        <v>305</v>
      </c>
      <c r="V133" s="46" t="s">
        <v>3</v>
      </c>
      <c r="W133" s="219"/>
      <c r="X133" s="219"/>
      <c r="Y133" s="219"/>
      <c r="Z133" s="219"/>
      <c r="AA133" s="219"/>
      <c r="AB133" s="39">
        <v>65951200</v>
      </c>
      <c r="AC133" s="38"/>
      <c r="AD133" s="45">
        <f>AD134+AD136</f>
        <v>35485600</v>
      </c>
      <c r="AE133" s="45">
        <f t="shared" ref="AE133:AF133" si="36">AE134+AE136</f>
        <v>42149300</v>
      </c>
      <c r="AF133" s="45">
        <f t="shared" si="36"/>
        <v>42149300</v>
      </c>
      <c r="AG133" s="35"/>
      <c r="AH133" s="34"/>
      <c r="AI133" s="33"/>
      <c r="AJ133" s="220"/>
      <c r="AK133" s="220"/>
      <c r="AL133" s="220"/>
      <c r="AM133" s="220"/>
      <c r="AN133" s="220"/>
      <c r="AO133" s="28"/>
      <c r="AP133" s="2"/>
      <c r="AQ133" s="2"/>
      <c r="AR133" s="2"/>
      <c r="AS133" s="2"/>
    </row>
    <row r="134" spans="1:45" ht="21.75" customHeight="1" x14ac:dyDescent="0.2">
      <c r="A134" s="32"/>
      <c r="B134" s="216">
        <v>200</v>
      </c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7"/>
      <c r="Q134" s="43" t="s">
        <v>8</v>
      </c>
      <c r="R134" s="40">
        <v>23</v>
      </c>
      <c r="S134" s="42">
        <v>4</v>
      </c>
      <c r="T134" s="42">
        <v>9</v>
      </c>
      <c r="U134" s="148" t="s">
        <v>305</v>
      </c>
      <c r="V134" s="40">
        <v>200</v>
      </c>
      <c r="W134" s="218"/>
      <c r="X134" s="218"/>
      <c r="Y134" s="218"/>
      <c r="Z134" s="218"/>
      <c r="AA134" s="218"/>
      <c r="AB134" s="39">
        <v>1313000</v>
      </c>
      <c r="AC134" s="38"/>
      <c r="AD134" s="37">
        <f>AD135</f>
        <v>1313000</v>
      </c>
      <c r="AE134" s="37">
        <f t="shared" ref="AE134:AF134" si="37">AE135</f>
        <v>42149300</v>
      </c>
      <c r="AF134" s="37">
        <f t="shared" si="37"/>
        <v>42149300</v>
      </c>
      <c r="AG134" s="35"/>
      <c r="AH134" s="34"/>
      <c r="AI134" s="33"/>
      <c r="AJ134" s="221"/>
      <c r="AK134" s="221"/>
      <c r="AL134" s="221"/>
      <c r="AM134" s="221"/>
      <c r="AN134" s="221"/>
      <c r="AO134" s="28"/>
      <c r="AP134" s="2"/>
      <c r="AQ134" s="2"/>
      <c r="AR134" s="2"/>
      <c r="AS134" s="2"/>
    </row>
    <row r="135" spans="1:45" ht="21.75" customHeight="1" x14ac:dyDescent="0.2">
      <c r="A135" s="32"/>
      <c r="B135" s="216">
        <v>240</v>
      </c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7"/>
      <c r="Q135" s="43" t="s">
        <v>7</v>
      </c>
      <c r="R135" s="40">
        <v>23</v>
      </c>
      <c r="S135" s="42">
        <v>4</v>
      </c>
      <c r="T135" s="42">
        <v>9</v>
      </c>
      <c r="U135" s="148" t="s">
        <v>305</v>
      </c>
      <c r="V135" s="40">
        <v>240</v>
      </c>
      <c r="W135" s="218"/>
      <c r="X135" s="218"/>
      <c r="Y135" s="218"/>
      <c r="Z135" s="218"/>
      <c r="AA135" s="218"/>
      <c r="AB135" s="39">
        <v>1313000</v>
      </c>
      <c r="AC135" s="38"/>
      <c r="AD135" s="37">
        <v>1313000</v>
      </c>
      <c r="AE135" s="37">
        <v>42149300</v>
      </c>
      <c r="AF135" s="36">
        <v>42149300</v>
      </c>
      <c r="AG135" s="35"/>
      <c r="AH135" s="34"/>
      <c r="AI135" s="33"/>
      <c r="AJ135" s="221"/>
      <c r="AK135" s="221"/>
      <c r="AL135" s="221"/>
      <c r="AM135" s="221"/>
      <c r="AN135" s="221"/>
      <c r="AO135" s="28"/>
      <c r="AP135" s="2"/>
      <c r="AQ135" s="2"/>
      <c r="AR135" s="2"/>
      <c r="AS135" s="2"/>
    </row>
    <row r="136" spans="1:45" ht="14.25" customHeight="1" x14ac:dyDescent="0.2">
      <c r="A136" s="32"/>
      <c r="B136" s="216">
        <v>500</v>
      </c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7"/>
      <c r="Q136" s="43" t="s">
        <v>22</v>
      </c>
      <c r="R136" s="40">
        <v>23</v>
      </c>
      <c r="S136" s="42">
        <v>4</v>
      </c>
      <c r="T136" s="42">
        <v>9</v>
      </c>
      <c r="U136" s="148" t="s">
        <v>305</v>
      </c>
      <c r="V136" s="40">
        <v>500</v>
      </c>
      <c r="W136" s="218"/>
      <c r="X136" s="218"/>
      <c r="Y136" s="218"/>
      <c r="Z136" s="218"/>
      <c r="AA136" s="218"/>
      <c r="AB136" s="39">
        <v>64638200</v>
      </c>
      <c r="AC136" s="38"/>
      <c r="AD136" s="37">
        <f>AD137</f>
        <v>34172600</v>
      </c>
      <c r="AE136" s="37">
        <v>0</v>
      </c>
      <c r="AF136" s="36">
        <v>0</v>
      </c>
      <c r="AG136" s="35"/>
      <c r="AH136" s="34"/>
      <c r="AI136" s="33"/>
      <c r="AJ136" s="221"/>
      <c r="AK136" s="221"/>
      <c r="AL136" s="221"/>
      <c r="AM136" s="221"/>
      <c r="AN136" s="221"/>
      <c r="AO136" s="28"/>
      <c r="AP136" s="2"/>
      <c r="AQ136" s="2"/>
      <c r="AR136" s="2"/>
      <c r="AS136" s="2"/>
    </row>
    <row r="137" spans="1:45" ht="14.25" customHeight="1" x14ac:dyDescent="0.2">
      <c r="A137" s="32"/>
      <c r="B137" s="216">
        <v>540</v>
      </c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7"/>
      <c r="Q137" s="43" t="s">
        <v>21</v>
      </c>
      <c r="R137" s="40">
        <v>23</v>
      </c>
      <c r="S137" s="42">
        <v>4</v>
      </c>
      <c r="T137" s="42">
        <v>9</v>
      </c>
      <c r="U137" s="148" t="s">
        <v>305</v>
      </c>
      <c r="V137" s="40">
        <v>540</v>
      </c>
      <c r="W137" s="218"/>
      <c r="X137" s="218"/>
      <c r="Y137" s="218"/>
      <c r="Z137" s="218"/>
      <c r="AA137" s="218"/>
      <c r="AB137" s="39">
        <v>64638200</v>
      </c>
      <c r="AC137" s="38"/>
      <c r="AD137" s="37">
        <v>34172600</v>
      </c>
      <c r="AE137" s="37">
        <v>0</v>
      </c>
      <c r="AF137" s="36">
        <v>0</v>
      </c>
      <c r="AG137" s="35"/>
      <c r="AH137" s="34"/>
      <c r="AI137" s="33"/>
      <c r="AJ137" s="221"/>
      <c r="AK137" s="221"/>
      <c r="AL137" s="221"/>
      <c r="AM137" s="221"/>
      <c r="AN137" s="221"/>
      <c r="AO137" s="28"/>
      <c r="AP137" s="2"/>
      <c r="AQ137" s="2"/>
      <c r="AR137" s="2"/>
      <c r="AS137" s="2"/>
    </row>
    <row r="138" spans="1:45" ht="82.5" customHeight="1" x14ac:dyDescent="0.2">
      <c r="A138" s="32"/>
      <c r="B138" s="54"/>
      <c r="C138" s="53"/>
      <c r="D138" s="52"/>
      <c r="E138" s="52"/>
      <c r="F138" s="51"/>
      <c r="G138" s="51"/>
      <c r="H138" s="50"/>
      <c r="I138" s="222" t="s">
        <v>198</v>
      </c>
      <c r="J138" s="222"/>
      <c r="K138" s="222"/>
      <c r="L138" s="222"/>
      <c r="M138" s="222"/>
      <c r="N138" s="222"/>
      <c r="O138" s="222"/>
      <c r="P138" s="199"/>
      <c r="Q138" s="49" t="s">
        <v>197</v>
      </c>
      <c r="R138" s="46">
        <v>23</v>
      </c>
      <c r="S138" s="48">
        <v>4</v>
      </c>
      <c r="T138" s="48">
        <v>9</v>
      </c>
      <c r="U138" s="47" t="s">
        <v>196</v>
      </c>
      <c r="V138" s="46" t="s">
        <v>3</v>
      </c>
      <c r="W138" s="219"/>
      <c r="X138" s="219"/>
      <c r="Y138" s="219"/>
      <c r="Z138" s="219"/>
      <c r="AA138" s="219"/>
      <c r="AB138" s="39">
        <v>342000</v>
      </c>
      <c r="AC138" s="38"/>
      <c r="AD138" s="45">
        <f>AD139</f>
        <v>342000</v>
      </c>
      <c r="AE138" s="45">
        <f t="shared" ref="AE138:AF139" si="38">AE139</f>
        <v>324800</v>
      </c>
      <c r="AF138" s="45">
        <f t="shared" si="38"/>
        <v>333600</v>
      </c>
      <c r="AG138" s="35"/>
      <c r="AH138" s="34"/>
      <c r="AI138" s="33"/>
      <c r="AJ138" s="220"/>
      <c r="AK138" s="220"/>
      <c r="AL138" s="220"/>
      <c r="AM138" s="220"/>
      <c r="AN138" s="220"/>
      <c r="AO138" s="28"/>
      <c r="AP138" s="2"/>
      <c r="AQ138" s="2"/>
      <c r="AR138" s="2"/>
      <c r="AS138" s="2"/>
    </row>
    <row r="139" spans="1:45" ht="21.75" customHeight="1" x14ac:dyDescent="0.2">
      <c r="A139" s="32"/>
      <c r="B139" s="216">
        <v>200</v>
      </c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7"/>
      <c r="Q139" s="43" t="s">
        <v>8</v>
      </c>
      <c r="R139" s="40">
        <v>23</v>
      </c>
      <c r="S139" s="42">
        <v>4</v>
      </c>
      <c r="T139" s="42">
        <v>9</v>
      </c>
      <c r="U139" s="41" t="s">
        <v>196</v>
      </c>
      <c r="V139" s="40">
        <v>200</v>
      </c>
      <c r="W139" s="218"/>
      <c r="X139" s="218"/>
      <c r="Y139" s="218"/>
      <c r="Z139" s="218"/>
      <c r="AA139" s="218"/>
      <c r="AB139" s="39">
        <v>342000</v>
      </c>
      <c r="AC139" s="38"/>
      <c r="AD139" s="37">
        <f>AD140</f>
        <v>342000</v>
      </c>
      <c r="AE139" s="37">
        <f t="shared" si="38"/>
        <v>324800</v>
      </c>
      <c r="AF139" s="37">
        <f t="shared" si="38"/>
        <v>333600</v>
      </c>
      <c r="AG139" s="35"/>
      <c r="AH139" s="34"/>
      <c r="AI139" s="33"/>
      <c r="AJ139" s="221"/>
      <c r="AK139" s="221"/>
      <c r="AL139" s="221"/>
      <c r="AM139" s="221"/>
      <c r="AN139" s="221"/>
      <c r="AO139" s="28"/>
      <c r="AP139" s="2"/>
      <c r="AQ139" s="2"/>
      <c r="AR139" s="2"/>
      <c r="AS139" s="2"/>
    </row>
    <row r="140" spans="1:45" ht="21.75" customHeight="1" x14ac:dyDescent="0.2">
      <c r="A140" s="32"/>
      <c r="B140" s="216">
        <v>240</v>
      </c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7"/>
      <c r="Q140" s="43" t="s">
        <v>7</v>
      </c>
      <c r="R140" s="40">
        <v>23</v>
      </c>
      <c r="S140" s="42">
        <v>4</v>
      </c>
      <c r="T140" s="42">
        <v>9</v>
      </c>
      <c r="U140" s="41" t="s">
        <v>196</v>
      </c>
      <c r="V140" s="40">
        <v>240</v>
      </c>
      <c r="W140" s="218"/>
      <c r="X140" s="218"/>
      <c r="Y140" s="218"/>
      <c r="Z140" s="218"/>
      <c r="AA140" s="218"/>
      <c r="AB140" s="39">
        <v>342000</v>
      </c>
      <c r="AC140" s="38"/>
      <c r="AD140" s="37">
        <v>342000</v>
      </c>
      <c r="AE140" s="37">
        <v>324800</v>
      </c>
      <c r="AF140" s="36">
        <v>333600</v>
      </c>
      <c r="AG140" s="35"/>
      <c r="AH140" s="34"/>
      <c r="AI140" s="33"/>
      <c r="AJ140" s="221"/>
      <c r="AK140" s="221"/>
      <c r="AL140" s="221"/>
      <c r="AM140" s="221"/>
      <c r="AN140" s="221"/>
      <c r="AO140" s="28"/>
      <c r="AP140" s="2"/>
      <c r="AQ140" s="2"/>
      <c r="AR140" s="2"/>
      <c r="AS140" s="2"/>
    </row>
    <row r="141" spans="1:45" ht="14.25" customHeight="1" x14ac:dyDescent="0.2">
      <c r="A141" s="32"/>
      <c r="B141" s="223" t="s">
        <v>195</v>
      </c>
      <c r="C141" s="223"/>
      <c r="D141" s="223"/>
      <c r="E141" s="223"/>
      <c r="F141" s="223"/>
      <c r="G141" s="223"/>
      <c r="H141" s="223"/>
      <c r="I141" s="223"/>
      <c r="J141" s="223"/>
      <c r="K141" s="223"/>
      <c r="L141" s="223"/>
      <c r="M141" s="223"/>
      <c r="N141" s="223"/>
      <c r="O141" s="223"/>
      <c r="P141" s="202"/>
      <c r="Q141" s="49" t="s">
        <v>195</v>
      </c>
      <c r="R141" s="46">
        <v>23</v>
      </c>
      <c r="S141" s="48">
        <v>4</v>
      </c>
      <c r="T141" s="48">
        <v>10</v>
      </c>
      <c r="U141" s="47" t="s">
        <v>3</v>
      </c>
      <c r="V141" s="46">
        <v>0</v>
      </c>
      <c r="W141" s="219"/>
      <c r="X141" s="219"/>
      <c r="Y141" s="219"/>
      <c r="Z141" s="219"/>
      <c r="AA141" s="219"/>
      <c r="AB141" s="39">
        <v>10526316</v>
      </c>
      <c r="AC141" s="38"/>
      <c r="AD141" s="45">
        <f>AD142</f>
        <v>10526316</v>
      </c>
      <c r="AE141" s="45">
        <f t="shared" ref="AE141:AF143" si="39">AE142</f>
        <v>0</v>
      </c>
      <c r="AF141" s="45">
        <f t="shared" si="39"/>
        <v>2000000</v>
      </c>
      <c r="AG141" s="35"/>
      <c r="AH141" s="34"/>
      <c r="AI141" s="33"/>
      <c r="AJ141" s="220"/>
      <c r="AK141" s="220"/>
      <c r="AL141" s="220"/>
      <c r="AM141" s="220"/>
      <c r="AN141" s="220"/>
      <c r="AO141" s="28"/>
      <c r="AP141" s="2"/>
      <c r="AQ141" s="2"/>
      <c r="AR141" s="2"/>
      <c r="AS141" s="2"/>
    </row>
    <row r="142" spans="1:45" ht="66" customHeight="1" x14ac:dyDescent="0.2">
      <c r="A142" s="32"/>
      <c r="B142" s="54"/>
      <c r="C142" s="53"/>
      <c r="D142" s="52"/>
      <c r="E142" s="52"/>
      <c r="F142" s="51"/>
      <c r="G142" s="51"/>
      <c r="H142" s="50"/>
      <c r="I142" s="222" t="s">
        <v>194</v>
      </c>
      <c r="J142" s="222"/>
      <c r="K142" s="222"/>
      <c r="L142" s="222"/>
      <c r="M142" s="222"/>
      <c r="N142" s="222"/>
      <c r="O142" s="222"/>
      <c r="P142" s="199"/>
      <c r="Q142" s="49" t="s">
        <v>193</v>
      </c>
      <c r="R142" s="46">
        <v>23</v>
      </c>
      <c r="S142" s="48">
        <v>4</v>
      </c>
      <c r="T142" s="48">
        <v>10</v>
      </c>
      <c r="U142" s="147" t="s">
        <v>306</v>
      </c>
      <c r="V142" s="46" t="s">
        <v>3</v>
      </c>
      <c r="W142" s="219"/>
      <c r="X142" s="219"/>
      <c r="Y142" s="219"/>
      <c r="Z142" s="219"/>
      <c r="AA142" s="219"/>
      <c r="AB142" s="39">
        <v>10526316</v>
      </c>
      <c r="AC142" s="38"/>
      <c r="AD142" s="45">
        <f>AD143</f>
        <v>10526316</v>
      </c>
      <c r="AE142" s="45">
        <f t="shared" si="39"/>
        <v>0</v>
      </c>
      <c r="AF142" s="45">
        <f t="shared" si="39"/>
        <v>2000000</v>
      </c>
      <c r="AG142" s="35"/>
      <c r="AH142" s="34"/>
      <c r="AI142" s="33"/>
      <c r="AJ142" s="220"/>
      <c r="AK142" s="220"/>
      <c r="AL142" s="220"/>
      <c r="AM142" s="220"/>
      <c r="AN142" s="220"/>
      <c r="AO142" s="28"/>
      <c r="AP142" s="2"/>
      <c r="AQ142" s="2"/>
      <c r="AR142" s="2"/>
      <c r="AS142" s="2"/>
    </row>
    <row r="143" spans="1:45" ht="27.75" customHeight="1" x14ac:dyDescent="0.2">
      <c r="A143" s="32"/>
      <c r="B143" s="216">
        <v>200</v>
      </c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7"/>
      <c r="Q143" s="43" t="s">
        <v>173</v>
      </c>
      <c r="R143" s="40">
        <v>23</v>
      </c>
      <c r="S143" s="42">
        <v>4</v>
      </c>
      <c r="T143" s="42">
        <v>10</v>
      </c>
      <c r="U143" s="148" t="s">
        <v>306</v>
      </c>
      <c r="V143" s="40">
        <v>400</v>
      </c>
      <c r="W143" s="218"/>
      <c r="X143" s="218"/>
      <c r="Y143" s="218"/>
      <c r="Z143" s="218"/>
      <c r="AA143" s="218"/>
      <c r="AB143" s="39">
        <v>10526316</v>
      </c>
      <c r="AC143" s="38"/>
      <c r="AD143" s="37">
        <f>AD144</f>
        <v>10526316</v>
      </c>
      <c r="AE143" s="37">
        <f t="shared" si="39"/>
        <v>0</v>
      </c>
      <c r="AF143" s="37">
        <f t="shared" si="39"/>
        <v>2000000</v>
      </c>
      <c r="AG143" s="35"/>
      <c r="AH143" s="34"/>
      <c r="AI143" s="33"/>
      <c r="AJ143" s="221"/>
      <c r="AK143" s="221"/>
      <c r="AL143" s="221"/>
      <c r="AM143" s="221"/>
      <c r="AN143" s="221"/>
      <c r="AO143" s="28"/>
      <c r="AP143" s="2"/>
      <c r="AQ143" s="2"/>
      <c r="AR143" s="2"/>
      <c r="AS143" s="2"/>
    </row>
    <row r="144" spans="1:45" ht="21.75" customHeight="1" x14ac:dyDescent="0.2">
      <c r="A144" s="32"/>
      <c r="B144" s="216">
        <v>240</v>
      </c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7"/>
      <c r="Q144" s="43" t="s">
        <v>172</v>
      </c>
      <c r="R144" s="40">
        <v>23</v>
      </c>
      <c r="S144" s="42">
        <v>4</v>
      </c>
      <c r="T144" s="42">
        <v>10</v>
      </c>
      <c r="U144" s="148" t="s">
        <v>306</v>
      </c>
      <c r="V144" s="40">
        <v>410</v>
      </c>
      <c r="W144" s="218"/>
      <c r="X144" s="218"/>
      <c r="Y144" s="218"/>
      <c r="Z144" s="218"/>
      <c r="AA144" s="218"/>
      <c r="AB144" s="39">
        <v>10526316</v>
      </c>
      <c r="AC144" s="38"/>
      <c r="AD144" s="37">
        <v>10526316</v>
      </c>
      <c r="AE144" s="37">
        <v>0</v>
      </c>
      <c r="AF144" s="36">
        <v>2000000</v>
      </c>
      <c r="AG144" s="35"/>
      <c r="AH144" s="34"/>
      <c r="AI144" s="33"/>
      <c r="AJ144" s="221"/>
      <c r="AK144" s="221"/>
      <c r="AL144" s="221"/>
      <c r="AM144" s="221"/>
      <c r="AN144" s="221"/>
      <c r="AO144" s="28"/>
      <c r="AP144" s="2"/>
      <c r="AQ144" s="2"/>
      <c r="AR144" s="2"/>
      <c r="AS144" s="2"/>
    </row>
    <row r="145" spans="1:45" ht="14.25" customHeight="1" x14ac:dyDescent="0.2">
      <c r="A145" s="32"/>
      <c r="B145" s="223" t="s">
        <v>192</v>
      </c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02"/>
      <c r="Q145" s="49" t="s">
        <v>192</v>
      </c>
      <c r="R145" s="46">
        <v>23</v>
      </c>
      <c r="S145" s="48">
        <v>4</v>
      </c>
      <c r="T145" s="48">
        <v>12</v>
      </c>
      <c r="U145" s="47" t="s">
        <v>3</v>
      </c>
      <c r="V145" s="46">
        <v>0</v>
      </c>
      <c r="W145" s="219"/>
      <c r="X145" s="219"/>
      <c r="Y145" s="219"/>
      <c r="Z145" s="219"/>
      <c r="AA145" s="219"/>
      <c r="AB145" s="39">
        <v>2050700</v>
      </c>
      <c r="AC145" s="38"/>
      <c r="AD145" s="45">
        <f>AD146+AD151</f>
        <v>1914500</v>
      </c>
      <c r="AE145" s="45">
        <f t="shared" ref="AE145:AF145" si="40">AE146+AE151</f>
        <v>1090900</v>
      </c>
      <c r="AF145" s="45">
        <f t="shared" si="40"/>
        <v>1090900</v>
      </c>
      <c r="AG145" s="35"/>
      <c r="AH145" s="34"/>
      <c r="AI145" s="33"/>
      <c r="AJ145" s="220"/>
      <c r="AK145" s="220"/>
      <c r="AL145" s="220"/>
      <c r="AM145" s="220"/>
      <c r="AN145" s="220"/>
      <c r="AO145" s="28"/>
      <c r="AP145" s="2"/>
      <c r="AQ145" s="2"/>
      <c r="AR145" s="2"/>
      <c r="AS145" s="2"/>
    </row>
    <row r="146" spans="1:45" ht="32.25" customHeight="1" x14ac:dyDescent="0.2">
      <c r="A146" s="32"/>
      <c r="B146" s="54"/>
      <c r="C146" s="53"/>
      <c r="D146" s="52"/>
      <c r="E146" s="52"/>
      <c r="F146" s="51"/>
      <c r="G146" s="51"/>
      <c r="H146" s="50"/>
      <c r="I146" s="222" t="s">
        <v>191</v>
      </c>
      <c r="J146" s="222"/>
      <c r="K146" s="222"/>
      <c r="L146" s="222"/>
      <c r="M146" s="222"/>
      <c r="N146" s="222"/>
      <c r="O146" s="222"/>
      <c r="P146" s="199"/>
      <c r="Q146" s="49" t="s">
        <v>190</v>
      </c>
      <c r="R146" s="46">
        <v>23</v>
      </c>
      <c r="S146" s="48">
        <v>4</v>
      </c>
      <c r="T146" s="48">
        <v>12</v>
      </c>
      <c r="U146" s="147" t="s">
        <v>307</v>
      </c>
      <c r="V146" s="46" t="s">
        <v>3</v>
      </c>
      <c r="W146" s="219"/>
      <c r="X146" s="219"/>
      <c r="Y146" s="219"/>
      <c r="Z146" s="219"/>
      <c r="AA146" s="219"/>
      <c r="AB146" s="39">
        <v>1074500</v>
      </c>
      <c r="AC146" s="38"/>
      <c r="AD146" s="45">
        <f>AD147+AD149</f>
        <v>1074500</v>
      </c>
      <c r="AE146" s="45">
        <f t="shared" ref="AE146:AF146" si="41">AE147+AE149</f>
        <v>1090900</v>
      </c>
      <c r="AF146" s="45">
        <f t="shared" si="41"/>
        <v>1090900</v>
      </c>
      <c r="AG146" s="35"/>
      <c r="AH146" s="34"/>
      <c r="AI146" s="33"/>
      <c r="AJ146" s="220"/>
      <c r="AK146" s="220"/>
      <c r="AL146" s="220"/>
      <c r="AM146" s="220"/>
      <c r="AN146" s="220"/>
      <c r="AO146" s="28"/>
      <c r="AP146" s="2"/>
      <c r="AQ146" s="2"/>
      <c r="AR146" s="2"/>
      <c r="AS146" s="2"/>
    </row>
    <row r="147" spans="1:45" ht="32.25" customHeight="1" x14ac:dyDescent="0.2">
      <c r="A147" s="32"/>
      <c r="B147" s="54"/>
      <c r="C147" s="139"/>
      <c r="D147" s="52"/>
      <c r="E147" s="52"/>
      <c r="F147" s="51"/>
      <c r="G147" s="51"/>
      <c r="H147" s="50"/>
      <c r="I147" s="133"/>
      <c r="J147" s="133"/>
      <c r="K147" s="133"/>
      <c r="L147" s="133"/>
      <c r="M147" s="133"/>
      <c r="N147" s="133"/>
      <c r="O147" s="133"/>
      <c r="P147" s="134"/>
      <c r="Q147" s="43" t="s">
        <v>8</v>
      </c>
      <c r="R147" s="40">
        <v>23</v>
      </c>
      <c r="S147" s="42">
        <v>4</v>
      </c>
      <c r="T147" s="42">
        <v>12</v>
      </c>
      <c r="U147" s="148" t="s">
        <v>307</v>
      </c>
      <c r="V147" s="149">
        <v>200</v>
      </c>
      <c r="W147" s="135"/>
      <c r="X147" s="135"/>
      <c r="Y147" s="135"/>
      <c r="Z147" s="135"/>
      <c r="AA147" s="135"/>
      <c r="AB147" s="39"/>
      <c r="AC147" s="38"/>
      <c r="AD147" s="150">
        <f>AD148</f>
        <v>174500</v>
      </c>
      <c r="AE147" s="150">
        <f t="shared" ref="AE147:AF147" si="42">AE148</f>
        <v>1090900</v>
      </c>
      <c r="AF147" s="150">
        <f t="shared" si="42"/>
        <v>1090900</v>
      </c>
      <c r="AG147" s="35"/>
      <c r="AH147" s="34"/>
      <c r="AI147" s="33"/>
      <c r="AJ147" s="136"/>
      <c r="AK147" s="136"/>
      <c r="AL147" s="136"/>
      <c r="AM147" s="136"/>
      <c r="AN147" s="136"/>
      <c r="AO147" s="28"/>
      <c r="AP147" s="2"/>
      <c r="AQ147" s="2"/>
      <c r="AR147" s="2"/>
      <c r="AS147" s="2"/>
    </row>
    <row r="148" spans="1:45" ht="32.25" customHeight="1" x14ac:dyDescent="0.2">
      <c r="A148" s="32"/>
      <c r="B148" s="54"/>
      <c r="C148" s="139"/>
      <c r="D148" s="52"/>
      <c r="E148" s="52"/>
      <c r="F148" s="51"/>
      <c r="G148" s="51"/>
      <c r="H148" s="50"/>
      <c r="I148" s="133"/>
      <c r="J148" s="133"/>
      <c r="K148" s="133"/>
      <c r="L148" s="133"/>
      <c r="M148" s="133"/>
      <c r="N148" s="133"/>
      <c r="O148" s="133"/>
      <c r="P148" s="134"/>
      <c r="Q148" s="43" t="s">
        <v>7</v>
      </c>
      <c r="R148" s="40">
        <v>23</v>
      </c>
      <c r="S148" s="42">
        <v>4</v>
      </c>
      <c r="T148" s="42">
        <v>12</v>
      </c>
      <c r="U148" s="148" t="s">
        <v>307</v>
      </c>
      <c r="V148" s="149">
        <v>240</v>
      </c>
      <c r="W148" s="135"/>
      <c r="X148" s="135"/>
      <c r="Y148" s="135"/>
      <c r="Z148" s="135"/>
      <c r="AA148" s="135"/>
      <c r="AB148" s="39"/>
      <c r="AC148" s="38"/>
      <c r="AD148" s="150">
        <v>174500</v>
      </c>
      <c r="AE148" s="150">
        <v>1090900</v>
      </c>
      <c r="AF148" s="151">
        <v>1090900</v>
      </c>
      <c r="AG148" s="35"/>
      <c r="AH148" s="34"/>
      <c r="AI148" s="33"/>
      <c r="AJ148" s="136"/>
      <c r="AK148" s="136"/>
      <c r="AL148" s="136"/>
      <c r="AM148" s="136"/>
      <c r="AN148" s="136"/>
      <c r="AO148" s="28"/>
      <c r="AP148" s="2"/>
      <c r="AQ148" s="2"/>
      <c r="AR148" s="2"/>
      <c r="AS148" s="2"/>
    </row>
    <row r="149" spans="1:45" ht="14.25" customHeight="1" x14ac:dyDescent="0.2">
      <c r="A149" s="32"/>
      <c r="B149" s="216">
        <v>800</v>
      </c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7"/>
      <c r="Q149" s="43" t="s">
        <v>6</v>
      </c>
      <c r="R149" s="40">
        <v>23</v>
      </c>
      <c r="S149" s="42">
        <v>4</v>
      </c>
      <c r="T149" s="42">
        <v>12</v>
      </c>
      <c r="U149" s="148" t="s">
        <v>307</v>
      </c>
      <c r="V149" s="40">
        <v>800</v>
      </c>
      <c r="W149" s="218"/>
      <c r="X149" s="218"/>
      <c r="Y149" s="218"/>
      <c r="Z149" s="218"/>
      <c r="AA149" s="218"/>
      <c r="AB149" s="39">
        <v>1074500</v>
      </c>
      <c r="AC149" s="38"/>
      <c r="AD149" s="37">
        <f>AD150</f>
        <v>900000</v>
      </c>
      <c r="AE149" s="37">
        <f>AE150</f>
        <v>0</v>
      </c>
      <c r="AF149" s="37">
        <f t="shared" ref="AF149" si="43">AF150</f>
        <v>0</v>
      </c>
      <c r="AG149" s="35"/>
      <c r="AH149" s="34"/>
      <c r="AI149" s="33"/>
      <c r="AJ149" s="221"/>
      <c r="AK149" s="221"/>
      <c r="AL149" s="221"/>
      <c r="AM149" s="221"/>
      <c r="AN149" s="221"/>
      <c r="AO149" s="28"/>
      <c r="AP149" s="2"/>
      <c r="AQ149" s="2"/>
      <c r="AR149" s="2"/>
      <c r="AS149" s="2"/>
    </row>
    <row r="150" spans="1:45" ht="36.75" customHeight="1" x14ac:dyDescent="0.2">
      <c r="A150" s="32"/>
      <c r="B150" s="216">
        <v>810</v>
      </c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7"/>
      <c r="Q150" s="43" t="s">
        <v>175</v>
      </c>
      <c r="R150" s="40">
        <v>23</v>
      </c>
      <c r="S150" s="42">
        <v>4</v>
      </c>
      <c r="T150" s="42">
        <v>12</v>
      </c>
      <c r="U150" s="148" t="s">
        <v>307</v>
      </c>
      <c r="V150" s="40">
        <v>810</v>
      </c>
      <c r="W150" s="218"/>
      <c r="X150" s="218"/>
      <c r="Y150" s="218"/>
      <c r="Z150" s="218"/>
      <c r="AA150" s="218"/>
      <c r="AB150" s="39">
        <v>1074500</v>
      </c>
      <c r="AC150" s="38"/>
      <c r="AD150" s="37">
        <v>900000</v>
      </c>
      <c r="AE150" s="37">
        <v>0</v>
      </c>
      <c r="AF150" s="36">
        <v>0</v>
      </c>
      <c r="AG150" s="35"/>
      <c r="AH150" s="34"/>
      <c r="AI150" s="33"/>
      <c r="AJ150" s="221"/>
      <c r="AK150" s="221"/>
      <c r="AL150" s="221"/>
      <c r="AM150" s="221"/>
      <c r="AN150" s="221"/>
      <c r="AO150" s="28"/>
      <c r="AP150" s="2"/>
      <c r="AQ150" s="2"/>
      <c r="AR150" s="2"/>
      <c r="AS150" s="2"/>
    </row>
    <row r="151" spans="1:45" ht="45.75" customHeight="1" x14ac:dyDescent="0.2">
      <c r="A151" s="32"/>
      <c r="B151" s="54"/>
      <c r="C151" s="53"/>
      <c r="D151" s="52"/>
      <c r="E151" s="52"/>
      <c r="F151" s="51"/>
      <c r="G151" s="51"/>
      <c r="H151" s="50"/>
      <c r="I151" s="222" t="s">
        <v>189</v>
      </c>
      <c r="J151" s="222"/>
      <c r="K151" s="222"/>
      <c r="L151" s="222"/>
      <c r="M151" s="222"/>
      <c r="N151" s="222"/>
      <c r="O151" s="222"/>
      <c r="P151" s="199"/>
      <c r="Q151" s="49" t="s">
        <v>188</v>
      </c>
      <c r="R151" s="46">
        <v>23</v>
      </c>
      <c r="S151" s="48">
        <v>4</v>
      </c>
      <c r="T151" s="48">
        <v>12</v>
      </c>
      <c r="U151" s="47" t="s">
        <v>187</v>
      </c>
      <c r="V151" s="46" t="s">
        <v>3</v>
      </c>
      <c r="W151" s="219"/>
      <c r="X151" s="219"/>
      <c r="Y151" s="219"/>
      <c r="Z151" s="219"/>
      <c r="AA151" s="219"/>
      <c r="AB151" s="39">
        <v>840000</v>
      </c>
      <c r="AC151" s="38"/>
      <c r="AD151" s="45">
        <f>AD152+AD154+AD156</f>
        <v>840000</v>
      </c>
      <c r="AE151" s="45">
        <f t="shared" ref="AE151:AF151" si="44">AE152+AE154+AE156</f>
        <v>0</v>
      </c>
      <c r="AF151" s="45">
        <f t="shared" si="44"/>
        <v>0</v>
      </c>
      <c r="AG151" s="35"/>
      <c r="AH151" s="34"/>
      <c r="AI151" s="33"/>
      <c r="AJ151" s="220"/>
      <c r="AK151" s="220"/>
      <c r="AL151" s="220"/>
      <c r="AM151" s="220"/>
      <c r="AN151" s="220"/>
      <c r="AO151" s="28"/>
      <c r="AP151" s="2"/>
      <c r="AQ151" s="2"/>
      <c r="AR151" s="2"/>
      <c r="AS151" s="2"/>
    </row>
    <row r="152" spans="1:45" ht="21.75" customHeight="1" x14ac:dyDescent="0.2">
      <c r="A152" s="32"/>
      <c r="B152" s="216">
        <v>200</v>
      </c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7"/>
      <c r="Q152" s="43" t="s">
        <v>8</v>
      </c>
      <c r="R152" s="40">
        <v>23</v>
      </c>
      <c r="S152" s="42">
        <v>4</v>
      </c>
      <c r="T152" s="42">
        <v>12</v>
      </c>
      <c r="U152" s="41" t="s">
        <v>187</v>
      </c>
      <c r="V152" s="40">
        <v>200</v>
      </c>
      <c r="W152" s="218"/>
      <c r="X152" s="218"/>
      <c r="Y152" s="218"/>
      <c r="Z152" s="218"/>
      <c r="AA152" s="218"/>
      <c r="AB152" s="39">
        <v>87000</v>
      </c>
      <c r="AC152" s="38"/>
      <c r="AD152" s="37">
        <f>AD153</f>
        <v>60000</v>
      </c>
      <c r="AE152" s="37">
        <f t="shared" ref="AE152:AF152" si="45">AE153</f>
        <v>0</v>
      </c>
      <c r="AF152" s="37">
        <f t="shared" si="45"/>
        <v>0</v>
      </c>
      <c r="AG152" s="35"/>
      <c r="AH152" s="34"/>
      <c r="AI152" s="33"/>
      <c r="AJ152" s="221"/>
      <c r="AK152" s="221"/>
      <c r="AL152" s="221"/>
      <c r="AM152" s="221"/>
      <c r="AN152" s="221"/>
      <c r="AO152" s="28"/>
      <c r="AP152" s="2"/>
      <c r="AQ152" s="2"/>
      <c r="AR152" s="2"/>
      <c r="AS152" s="2"/>
    </row>
    <row r="153" spans="1:45" ht="21.75" customHeight="1" x14ac:dyDescent="0.2">
      <c r="A153" s="32"/>
      <c r="B153" s="216">
        <v>240</v>
      </c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7"/>
      <c r="Q153" s="43" t="s">
        <v>7</v>
      </c>
      <c r="R153" s="40">
        <v>23</v>
      </c>
      <c r="S153" s="42">
        <v>4</v>
      </c>
      <c r="T153" s="42">
        <v>12</v>
      </c>
      <c r="U153" s="41" t="s">
        <v>187</v>
      </c>
      <c r="V153" s="40">
        <v>240</v>
      </c>
      <c r="W153" s="218"/>
      <c r="X153" s="218"/>
      <c r="Y153" s="218"/>
      <c r="Z153" s="218"/>
      <c r="AA153" s="218"/>
      <c r="AB153" s="39">
        <v>87000</v>
      </c>
      <c r="AC153" s="38"/>
      <c r="AD153" s="37">
        <v>60000</v>
      </c>
      <c r="AE153" s="37">
        <v>0</v>
      </c>
      <c r="AF153" s="36">
        <v>0</v>
      </c>
      <c r="AG153" s="35"/>
      <c r="AH153" s="34"/>
      <c r="AI153" s="33"/>
      <c r="AJ153" s="221"/>
      <c r="AK153" s="221"/>
      <c r="AL153" s="221"/>
      <c r="AM153" s="221"/>
      <c r="AN153" s="221"/>
      <c r="AO153" s="28"/>
      <c r="AP153" s="2"/>
      <c r="AQ153" s="2"/>
      <c r="AR153" s="2"/>
      <c r="AS153" s="2"/>
    </row>
    <row r="154" spans="1:45" ht="14.25" customHeight="1" x14ac:dyDescent="0.2">
      <c r="A154" s="32"/>
      <c r="B154" s="216">
        <v>300</v>
      </c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7"/>
      <c r="Q154" s="43" t="s">
        <v>68</v>
      </c>
      <c r="R154" s="40">
        <v>23</v>
      </c>
      <c r="S154" s="42">
        <v>4</v>
      </c>
      <c r="T154" s="42">
        <v>12</v>
      </c>
      <c r="U154" s="41" t="s">
        <v>187</v>
      </c>
      <c r="V154" s="40">
        <v>300</v>
      </c>
      <c r="W154" s="218"/>
      <c r="X154" s="218"/>
      <c r="Y154" s="218"/>
      <c r="Z154" s="218"/>
      <c r="AA154" s="218"/>
      <c r="AB154" s="39">
        <v>120750</v>
      </c>
      <c r="AC154" s="38"/>
      <c r="AD154" s="37">
        <f>AD155</f>
        <v>180000</v>
      </c>
      <c r="AE154" s="37">
        <f t="shared" ref="AE154:AF154" si="46">AE155</f>
        <v>0</v>
      </c>
      <c r="AF154" s="37">
        <f t="shared" si="46"/>
        <v>0</v>
      </c>
      <c r="AG154" s="35"/>
      <c r="AH154" s="34"/>
      <c r="AI154" s="33"/>
      <c r="AJ154" s="221"/>
      <c r="AK154" s="221"/>
      <c r="AL154" s="221"/>
      <c r="AM154" s="221"/>
      <c r="AN154" s="221"/>
      <c r="AO154" s="28"/>
      <c r="AP154" s="2"/>
      <c r="AQ154" s="2"/>
      <c r="AR154" s="2"/>
      <c r="AS154" s="2"/>
    </row>
    <row r="155" spans="1:45" ht="14.25" customHeight="1" x14ac:dyDescent="0.2">
      <c r="A155" s="32"/>
      <c r="B155" s="216">
        <v>350</v>
      </c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7"/>
      <c r="Q155" s="43" t="s">
        <v>115</v>
      </c>
      <c r="R155" s="40">
        <v>23</v>
      </c>
      <c r="S155" s="42">
        <v>4</v>
      </c>
      <c r="T155" s="42">
        <v>12</v>
      </c>
      <c r="U155" s="41" t="s">
        <v>187</v>
      </c>
      <c r="V155" s="40">
        <v>350</v>
      </c>
      <c r="W155" s="218"/>
      <c r="X155" s="218"/>
      <c r="Y155" s="218"/>
      <c r="Z155" s="218"/>
      <c r="AA155" s="218"/>
      <c r="AB155" s="39">
        <v>120750</v>
      </c>
      <c r="AC155" s="38"/>
      <c r="AD155" s="37">
        <v>180000</v>
      </c>
      <c r="AE155" s="37">
        <v>0</v>
      </c>
      <c r="AF155" s="36">
        <v>0</v>
      </c>
      <c r="AG155" s="35"/>
      <c r="AH155" s="34"/>
      <c r="AI155" s="33"/>
      <c r="AJ155" s="221"/>
      <c r="AK155" s="221"/>
      <c r="AL155" s="221"/>
      <c r="AM155" s="221"/>
      <c r="AN155" s="221"/>
      <c r="AO155" s="28"/>
      <c r="AP155" s="2"/>
      <c r="AQ155" s="2"/>
      <c r="AR155" s="2"/>
      <c r="AS155" s="2"/>
    </row>
    <row r="156" spans="1:45" ht="14.25" customHeight="1" x14ac:dyDescent="0.2">
      <c r="A156" s="32"/>
      <c r="B156" s="216">
        <v>800</v>
      </c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7"/>
      <c r="Q156" s="43" t="s">
        <v>6</v>
      </c>
      <c r="R156" s="40">
        <v>23</v>
      </c>
      <c r="S156" s="42">
        <v>4</v>
      </c>
      <c r="T156" s="42">
        <v>12</v>
      </c>
      <c r="U156" s="41" t="s">
        <v>187</v>
      </c>
      <c r="V156" s="40">
        <v>800</v>
      </c>
      <c r="W156" s="218"/>
      <c r="X156" s="218"/>
      <c r="Y156" s="218"/>
      <c r="Z156" s="218"/>
      <c r="AA156" s="218"/>
      <c r="AB156" s="39">
        <v>632250</v>
      </c>
      <c r="AC156" s="38"/>
      <c r="AD156" s="37">
        <f>AD157</f>
        <v>600000</v>
      </c>
      <c r="AE156" s="37">
        <f t="shared" ref="AE156:AF156" si="47">AE157</f>
        <v>0</v>
      </c>
      <c r="AF156" s="37">
        <f t="shared" si="47"/>
        <v>0</v>
      </c>
      <c r="AG156" s="35"/>
      <c r="AH156" s="34"/>
      <c r="AI156" s="33"/>
      <c r="AJ156" s="221"/>
      <c r="AK156" s="221"/>
      <c r="AL156" s="221"/>
      <c r="AM156" s="221"/>
      <c r="AN156" s="221"/>
      <c r="AO156" s="28"/>
      <c r="AP156" s="2"/>
      <c r="AQ156" s="2"/>
      <c r="AR156" s="2"/>
      <c r="AS156" s="2"/>
    </row>
    <row r="157" spans="1:45" ht="32.25" customHeight="1" x14ac:dyDescent="0.2">
      <c r="A157" s="32"/>
      <c r="B157" s="216">
        <v>810</v>
      </c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7"/>
      <c r="Q157" s="43" t="s">
        <v>175</v>
      </c>
      <c r="R157" s="40">
        <v>23</v>
      </c>
      <c r="S157" s="42">
        <v>4</v>
      </c>
      <c r="T157" s="42">
        <v>12</v>
      </c>
      <c r="U157" s="41" t="s">
        <v>187</v>
      </c>
      <c r="V157" s="40">
        <v>810</v>
      </c>
      <c r="W157" s="218"/>
      <c r="X157" s="218"/>
      <c r="Y157" s="218"/>
      <c r="Z157" s="218"/>
      <c r="AA157" s="218"/>
      <c r="AB157" s="39">
        <v>632250</v>
      </c>
      <c r="AC157" s="38"/>
      <c r="AD157" s="37">
        <v>600000</v>
      </c>
      <c r="AE157" s="37">
        <v>0</v>
      </c>
      <c r="AF157" s="36">
        <v>0</v>
      </c>
      <c r="AG157" s="35"/>
      <c r="AH157" s="34"/>
      <c r="AI157" s="33"/>
      <c r="AJ157" s="221"/>
      <c r="AK157" s="221"/>
      <c r="AL157" s="221"/>
      <c r="AM157" s="221"/>
      <c r="AN157" s="221"/>
      <c r="AO157" s="28"/>
      <c r="AP157" s="2"/>
      <c r="AQ157" s="2"/>
      <c r="AR157" s="2"/>
      <c r="AS157" s="2"/>
    </row>
    <row r="158" spans="1:45" ht="14.25" customHeight="1" x14ac:dyDescent="0.2">
      <c r="A158" s="32"/>
      <c r="B158" s="223" t="s">
        <v>186</v>
      </c>
      <c r="C158" s="223"/>
      <c r="D158" s="223"/>
      <c r="E158" s="223"/>
      <c r="F158" s="223"/>
      <c r="G158" s="223"/>
      <c r="H158" s="223"/>
      <c r="I158" s="223"/>
      <c r="J158" s="223"/>
      <c r="K158" s="223"/>
      <c r="L158" s="223"/>
      <c r="M158" s="223"/>
      <c r="N158" s="223"/>
      <c r="O158" s="223"/>
      <c r="P158" s="202"/>
      <c r="Q158" s="49" t="s">
        <v>186</v>
      </c>
      <c r="R158" s="46">
        <v>23</v>
      </c>
      <c r="S158" s="48">
        <v>5</v>
      </c>
      <c r="T158" s="48">
        <v>0</v>
      </c>
      <c r="U158" s="47" t="s">
        <v>3</v>
      </c>
      <c r="V158" s="46">
        <v>0</v>
      </c>
      <c r="W158" s="219"/>
      <c r="X158" s="219"/>
      <c r="Y158" s="219"/>
      <c r="Z158" s="219"/>
      <c r="AA158" s="219"/>
      <c r="AB158" s="39">
        <v>211300100</v>
      </c>
      <c r="AC158" s="38"/>
      <c r="AD158" s="45">
        <f>AD159+AD169+AD176+AD183</f>
        <v>46858400</v>
      </c>
      <c r="AE158" s="45">
        <f>AE159+AE169+AE176+AE183</f>
        <v>144655800</v>
      </c>
      <c r="AF158" s="45">
        <f>AF159+AF169+AF176+AF183</f>
        <v>272312800</v>
      </c>
      <c r="AG158" s="35"/>
      <c r="AH158" s="34"/>
      <c r="AI158" s="33"/>
      <c r="AJ158" s="220"/>
      <c r="AK158" s="220"/>
      <c r="AL158" s="220"/>
      <c r="AM158" s="220"/>
      <c r="AN158" s="220"/>
      <c r="AO158" s="28"/>
      <c r="AP158" s="2"/>
      <c r="AQ158" s="2"/>
      <c r="AR158" s="2"/>
      <c r="AS158" s="2"/>
    </row>
    <row r="159" spans="1:45" ht="14.25" customHeight="1" x14ac:dyDescent="0.2">
      <c r="A159" s="32"/>
      <c r="B159" s="223" t="s">
        <v>185</v>
      </c>
      <c r="C159" s="223"/>
      <c r="D159" s="223"/>
      <c r="E159" s="223"/>
      <c r="F159" s="223"/>
      <c r="G159" s="223"/>
      <c r="H159" s="223"/>
      <c r="I159" s="223"/>
      <c r="J159" s="223"/>
      <c r="K159" s="223"/>
      <c r="L159" s="223"/>
      <c r="M159" s="223"/>
      <c r="N159" s="223"/>
      <c r="O159" s="223"/>
      <c r="P159" s="202"/>
      <c r="Q159" s="49" t="s">
        <v>185</v>
      </c>
      <c r="R159" s="46">
        <v>23</v>
      </c>
      <c r="S159" s="48">
        <v>5</v>
      </c>
      <c r="T159" s="48">
        <v>1</v>
      </c>
      <c r="U159" s="47" t="s">
        <v>3</v>
      </c>
      <c r="V159" s="46">
        <v>0</v>
      </c>
      <c r="W159" s="219"/>
      <c r="X159" s="219"/>
      <c r="Y159" s="219"/>
      <c r="Z159" s="219"/>
      <c r="AA159" s="219"/>
      <c r="AB159" s="39">
        <v>20782900</v>
      </c>
      <c r="AC159" s="38"/>
      <c r="AD159" s="45">
        <f>AD160+AD166+AD163</f>
        <v>3811500</v>
      </c>
      <c r="AE159" s="45">
        <f t="shared" ref="AE159:AF159" si="48">AE160+AE166+AE163</f>
        <v>65435700</v>
      </c>
      <c r="AF159" s="45">
        <f t="shared" si="48"/>
        <v>63481600</v>
      </c>
      <c r="AG159" s="35"/>
      <c r="AH159" s="34"/>
      <c r="AI159" s="33"/>
      <c r="AJ159" s="220"/>
      <c r="AK159" s="220"/>
      <c r="AL159" s="220"/>
      <c r="AM159" s="220"/>
      <c r="AN159" s="220"/>
      <c r="AO159" s="28"/>
      <c r="AP159" s="2"/>
      <c r="AQ159" s="2"/>
      <c r="AR159" s="2"/>
      <c r="AS159" s="2"/>
    </row>
    <row r="160" spans="1:45" ht="48" customHeight="1" x14ac:dyDescent="0.2">
      <c r="A160" s="32"/>
      <c r="B160" s="54"/>
      <c r="C160" s="53"/>
      <c r="D160" s="52"/>
      <c r="E160" s="52"/>
      <c r="F160" s="51"/>
      <c r="G160" s="51"/>
      <c r="H160" s="50"/>
      <c r="I160" s="222" t="s">
        <v>184</v>
      </c>
      <c r="J160" s="222"/>
      <c r="K160" s="222"/>
      <c r="L160" s="222"/>
      <c r="M160" s="222"/>
      <c r="N160" s="222"/>
      <c r="O160" s="222"/>
      <c r="P160" s="199"/>
      <c r="Q160" s="49" t="s">
        <v>183</v>
      </c>
      <c r="R160" s="46">
        <v>23</v>
      </c>
      <c r="S160" s="48">
        <v>5</v>
      </c>
      <c r="T160" s="48">
        <v>1</v>
      </c>
      <c r="U160" s="147" t="s">
        <v>308</v>
      </c>
      <c r="V160" s="46" t="s">
        <v>3</v>
      </c>
      <c r="W160" s="219"/>
      <c r="X160" s="219"/>
      <c r="Y160" s="219"/>
      <c r="Z160" s="219"/>
      <c r="AA160" s="219"/>
      <c r="AB160" s="39">
        <v>12598800</v>
      </c>
      <c r="AC160" s="38"/>
      <c r="AD160" s="45">
        <f>AD161</f>
        <v>1511500</v>
      </c>
      <c r="AE160" s="45">
        <f t="shared" ref="AE160:AF161" si="49">AE161</f>
        <v>0</v>
      </c>
      <c r="AF160" s="45">
        <f t="shared" si="49"/>
        <v>0</v>
      </c>
      <c r="AG160" s="35"/>
      <c r="AH160" s="34"/>
      <c r="AI160" s="33"/>
      <c r="AJ160" s="220"/>
      <c r="AK160" s="220"/>
      <c r="AL160" s="220"/>
      <c r="AM160" s="220"/>
      <c r="AN160" s="220"/>
      <c r="AO160" s="28"/>
      <c r="AP160" s="2"/>
      <c r="AQ160" s="2"/>
      <c r="AR160" s="2"/>
      <c r="AS160" s="2"/>
    </row>
    <row r="161" spans="1:45" ht="24.75" customHeight="1" x14ac:dyDescent="0.2">
      <c r="A161" s="32"/>
      <c r="B161" s="216">
        <v>400</v>
      </c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7"/>
      <c r="Q161" s="43" t="s">
        <v>173</v>
      </c>
      <c r="R161" s="40">
        <v>23</v>
      </c>
      <c r="S161" s="42">
        <v>5</v>
      </c>
      <c r="T161" s="42">
        <v>1</v>
      </c>
      <c r="U161" s="148" t="s">
        <v>308</v>
      </c>
      <c r="V161" s="40">
        <v>400</v>
      </c>
      <c r="W161" s="218"/>
      <c r="X161" s="218"/>
      <c r="Y161" s="218"/>
      <c r="Z161" s="218"/>
      <c r="AA161" s="218"/>
      <c r="AB161" s="39">
        <v>12598800</v>
      </c>
      <c r="AC161" s="38"/>
      <c r="AD161" s="37">
        <f>AD162</f>
        <v>1511500</v>
      </c>
      <c r="AE161" s="37">
        <f t="shared" si="49"/>
        <v>0</v>
      </c>
      <c r="AF161" s="37">
        <f t="shared" si="49"/>
        <v>0</v>
      </c>
      <c r="AG161" s="35"/>
      <c r="AH161" s="34"/>
      <c r="AI161" s="33"/>
      <c r="AJ161" s="221"/>
      <c r="AK161" s="221"/>
      <c r="AL161" s="221"/>
      <c r="AM161" s="221"/>
      <c r="AN161" s="221"/>
      <c r="AO161" s="28"/>
      <c r="AP161" s="2"/>
      <c r="AQ161" s="2"/>
      <c r="AR161" s="2"/>
      <c r="AS161" s="2"/>
    </row>
    <row r="162" spans="1:45" ht="15.75" customHeight="1" x14ac:dyDescent="0.2">
      <c r="A162" s="32"/>
      <c r="B162" s="216">
        <v>410</v>
      </c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7"/>
      <c r="Q162" s="43" t="s">
        <v>172</v>
      </c>
      <c r="R162" s="40">
        <v>23</v>
      </c>
      <c r="S162" s="42">
        <v>5</v>
      </c>
      <c r="T162" s="42">
        <v>1</v>
      </c>
      <c r="U162" s="148" t="s">
        <v>308</v>
      </c>
      <c r="V162" s="40">
        <v>410</v>
      </c>
      <c r="W162" s="218"/>
      <c r="X162" s="218"/>
      <c r="Y162" s="218"/>
      <c r="Z162" s="218"/>
      <c r="AA162" s="218"/>
      <c r="AB162" s="39">
        <v>12598800</v>
      </c>
      <c r="AC162" s="38"/>
      <c r="AD162" s="37">
        <v>1511500</v>
      </c>
      <c r="AE162" s="37">
        <v>0</v>
      </c>
      <c r="AF162" s="36">
        <v>0</v>
      </c>
      <c r="AG162" s="35"/>
      <c r="AH162" s="34"/>
      <c r="AI162" s="33"/>
      <c r="AJ162" s="221"/>
      <c r="AK162" s="221"/>
      <c r="AL162" s="221"/>
      <c r="AM162" s="221"/>
      <c r="AN162" s="221"/>
      <c r="AO162" s="28"/>
      <c r="AP162" s="2"/>
      <c r="AQ162" s="2"/>
      <c r="AR162" s="2"/>
      <c r="AS162" s="2"/>
    </row>
    <row r="163" spans="1:45" ht="44.25" customHeight="1" x14ac:dyDescent="0.2">
      <c r="A163" s="32"/>
      <c r="B163" s="129"/>
      <c r="C163" s="129"/>
      <c r="D163" s="129"/>
      <c r="E163" s="129"/>
      <c r="F163" s="129"/>
      <c r="G163" s="129"/>
      <c r="H163" s="130"/>
      <c r="I163" s="129"/>
      <c r="J163" s="129"/>
      <c r="K163" s="129"/>
      <c r="L163" s="129"/>
      <c r="M163" s="129"/>
      <c r="N163" s="129"/>
      <c r="O163" s="129"/>
      <c r="P163" s="130"/>
      <c r="Q163" s="152" t="s">
        <v>311</v>
      </c>
      <c r="R163" s="153">
        <v>23</v>
      </c>
      <c r="S163" s="154">
        <v>5</v>
      </c>
      <c r="T163" s="154">
        <v>1</v>
      </c>
      <c r="U163" s="147" t="s">
        <v>310</v>
      </c>
      <c r="V163" s="153"/>
      <c r="W163" s="155"/>
      <c r="X163" s="155"/>
      <c r="Y163" s="155"/>
      <c r="Z163" s="155"/>
      <c r="AA163" s="155"/>
      <c r="AB163" s="156"/>
      <c r="AC163" s="157"/>
      <c r="AD163" s="158">
        <f>AD164</f>
        <v>0</v>
      </c>
      <c r="AE163" s="158">
        <f t="shared" ref="AE163:AF164" si="50">AE164</f>
        <v>57435700</v>
      </c>
      <c r="AF163" s="158">
        <f t="shared" si="50"/>
        <v>63481600</v>
      </c>
      <c r="AG163" s="35"/>
      <c r="AH163" s="34"/>
      <c r="AI163" s="33"/>
      <c r="AJ163" s="132"/>
      <c r="AK163" s="132"/>
      <c r="AL163" s="132"/>
      <c r="AM163" s="132"/>
      <c r="AN163" s="132"/>
      <c r="AO163" s="28"/>
      <c r="AP163" s="2"/>
      <c r="AQ163" s="2"/>
      <c r="AR163" s="2"/>
      <c r="AS163" s="2"/>
    </row>
    <row r="164" spans="1:45" ht="24.75" customHeight="1" x14ac:dyDescent="0.2">
      <c r="A164" s="32"/>
      <c r="B164" s="129"/>
      <c r="C164" s="129"/>
      <c r="D164" s="129"/>
      <c r="E164" s="129"/>
      <c r="F164" s="129"/>
      <c r="G164" s="129"/>
      <c r="H164" s="130"/>
      <c r="I164" s="129"/>
      <c r="J164" s="129"/>
      <c r="K164" s="129"/>
      <c r="L164" s="129"/>
      <c r="M164" s="129"/>
      <c r="N164" s="129"/>
      <c r="O164" s="129"/>
      <c r="P164" s="130"/>
      <c r="Q164" s="43" t="s">
        <v>173</v>
      </c>
      <c r="R164" s="40">
        <v>23</v>
      </c>
      <c r="S164" s="42">
        <v>5</v>
      </c>
      <c r="T164" s="42">
        <v>1</v>
      </c>
      <c r="U164" s="148" t="s">
        <v>310</v>
      </c>
      <c r="V164" s="40">
        <v>400</v>
      </c>
      <c r="W164" s="131"/>
      <c r="X164" s="131"/>
      <c r="Y164" s="131"/>
      <c r="Z164" s="131"/>
      <c r="AA164" s="131"/>
      <c r="AB164" s="39"/>
      <c r="AC164" s="38"/>
      <c r="AD164" s="37">
        <f>AD165</f>
        <v>0</v>
      </c>
      <c r="AE164" s="37">
        <f t="shared" si="50"/>
        <v>57435700</v>
      </c>
      <c r="AF164" s="37">
        <f t="shared" si="50"/>
        <v>63481600</v>
      </c>
      <c r="AG164" s="35"/>
      <c r="AH164" s="34"/>
      <c r="AI164" s="33"/>
      <c r="AJ164" s="132"/>
      <c r="AK164" s="132"/>
      <c r="AL164" s="132"/>
      <c r="AM164" s="132"/>
      <c r="AN164" s="132"/>
      <c r="AO164" s="28"/>
      <c r="AP164" s="2"/>
      <c r="AQ164" s="2"/>
      <c r="AR164" s="2"/>
      <c r="AS164" s="2"/>
    </row>
    <row r="165" spans="1:45" ht="21" customHeight="1" x14ac:dyDescent="0.2">
      <c r="A165" s="32"/>
      <c r="B165" s="129"/>
      <c r="C165" s="129"/>
      <c r="D165" s="129"/>
      <c r="E165" s="129"/>
      <c r="F165" s="129"/>
      <c r="G165" s="129"/>
      <c r="H165" s="130"/>
      <c r="I165" s="129"/>
      <c r="J165" s="129"/>
      <c r="K165" s="129"/>
      <c r="L165" s="129"/>
      <c r="M165" s="129"/>
      <c r="N165" s="129"/>
      <c r="O165" s="129"/>
      <c r="P165" s="130"/>
      <c r="Q165" s="43" t="s">
        <v>172</v>
      </c>
      <c r="R165" s="40">
        <v>23</v>
      </c>
      <c r="S165" s="42">
        <v>5</v>
      </c>
      <c r="T165" s="42">
        <v>1</v>
      </c>
      <c r="U165" s="148" t="s">
        <v>310</v>
      </c>
      <c r="V165" s="40">
        <v>410</v>
      </c>
      <c r="W165" s="131"/>
      <c r="X165" s="131"/>
      <c r="Y165" s="131"/>
      <c r="Z165" s="131"/>
      <c r="AA165" s="131"/>
      <c r="AB165" s="39"/>
      <c r="AC165" s="38"/>
      <c r="AD165" s="37">
        <v>0</v>
      </c>
      <c r="AE165" s="37">
        <v>57435700</v>
      </c>
      <c r="AF165" s="36">
        <v>63481600</v>
      </c>
      <c r="AG165" s="35"/>
      <c r="AH165" s="34"/>
      <c r="AI165" s="33"/>
      <c r="AJ165" s="132"/>
      <c r="AK165" s="132"/>
      <c r="AL165" s="132"/>
      <c r="AM165" s="132"/>
      <c r="AN165" s="132"/>
      <c r="AO165" s="28"/>
      <c r="AP165" s="2"/>
      <c r="AQ165" s="2"/>
      <c r="AR165" s="2"/>
      <c r="AS165" s="2"/>
    </row>
    <row r="166" spans="1:45" ht="69.75" customHeight="1" x14ac:dyDescent="0.2">
      <c r="A166" s="32"/>
      <c r="B166" s="54"/>
      <c r="C166" s="53"/>
      <c r="D166" s="52"/>
      <c r="E166" s="52"/>
      <c r="F166" s="51"/>
      <c r="G166" s="51"/>
      <c r="H166" s="50"/>
      <c r="I166" s="222" t="s">
        <v>182</v>
      </c>
      <c r="J166" s="222"/>
      <c r="K166" s="222"/>
      <c r="L166" s="222"/>
      <c r="M166" s="222"/>
      <c r="N166" s="222"/>
      <c r="O166" s="222"/>
      <c r="P166" s="199"/>
      <c r="Q166" s="49" t="s">
        <v>181</v>
      </c>
      <c r="R166" s="46">
        <v>23</v>
      </c>
      <c r="S166" s="48">
        <v>5</v>
      </c>
      <c r="T166" s="48">
        <v>1</v>
      </c>
      <c r="U166" s="147" t="s">
        <v>309</v>
      </c>
      <c r="V166" s="46" t="s">
        <v>3</v>
      </c>
      <c r="W166" s="219"/>
      <c r="X166" s="219"/>
      <c r="Y166" s="219"/>
      <c r="Z166" s="219"/>
      <c r="AA166" s="219"/>
      <c r="AB166" s="39">
        <v>2421000</v>
      </c>
      <c r="AC166" s="38"/>
      <c r="AD166" s="45">
        <f>AD167</f>
        <v>2300000</v>
      </c>
      <c r="AE166" s="45">
        <v>8000000</v>
      </c>
      <c r="AF166" s="44">
        <v>0</v>
      </c>
      <c r="AG166" s="35"/>
      <c r="AH166" s="34"/>
      <c r="AI166" s="33"/>
      <c r="AJ166" s="220"/>
      <c r="AK166" s="220"/>
      <c r="AL166" s="220"/>
      <c r="AM166" s="220"/>
      <c r="AN166" s="220"/>
      <c r="AO166" s="28"/>
      <c r="AP166" s="2"/>
      <c r="AQ166" s="2"/>
      <c r="AR166" s="2"/>
      <c r="AS166" s="2"/>
    </row>
    <row r="167" spans="1:45" ht="21.75" customHeight="1" x14ac:dyDescent="0.2">
      <c r="A167" s="32"/>
      <c r="B167" s="216">
        <v>400</v>
      </c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7"/>
      <c r="Q167" s="43" t="s">
        <v>173</v>
      </c>
      <c r="R167" s="40">
        <v>23</v>
      </c>
      <c r="S167" s="42">
        <v>5</v>
      </c>
      <c r="T167" s="42">
        <v>1</v>
      </c>
      <c r="U167" s="148" t="s">
        <v>309</v>
      </c>
      <c r="V167" s="40">
        <v>400</v>
      </c>
      <c r="W167" s="218"/>
      <c r="X167" s="218"/>
      <c r="Y167" s="218"/>
      <c r="Z167" s="218"/>
      <c r="AA167" s="218"/>
      <c r="AB167" s="39">
        <v>2421000</v>
      </c>
      <c r="AC167" s="38"/>
      <c r="AD167" s="37">
        <f>AD168</f>
        <v>2300000</v>
      </c>
      <c r="AE167" s="37">
        <v>8000000</v>
      </c>
      <c r="AF167" s="36">
        <v>0</v>
      </c>
      <c r="AG167" s="35"/>
      <c r="AH167" s="34"/>
      <c r="AI167" s="33"/>
      <c r="AJ167" s="221"/>
      <c r="AK167" s="221"/>
      <c r="AL167" s="221"/>
      <c r="AM167" s="221"/>
      <c r="AN167" s="221"/>
      <c r="AO167" s="28"/>
      <c r="AP167" s="2"/>
      <c r="AQ167" s="2"/>
      <c r="AR167" s="2"/>
      <c r="AS167" s="2"/>
    </row>
    <row r="168" spans="1:45" ht="14.25" customHeight="1" x14ac:dyDescent="0.2">
      <c r="A168" s="32"/>
      <c r="B168" s="216">
        <v>410</v>
      </c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7"/>
      <c r="Q168" s="43" t="s">
        <v>172</v>
      </c>
      <c r="R168" s="40">
        <v>23</v>
      </c>
      <c r="S168" s="42">
        <v>5</v>
      </c>
      <c r="T168" s="42">
        <v>1</v>
      </c>
      <c r="U168" s="148" t="s">
        <v>309</v>
      </c>
      <c r="V168" s="40">
        <v>410</v>
      </c>
      <c r="W168" s="218"/>
      <c r="X168" s="218"/>
      <c r="Y168" s="218"/>
      <c r="Z168" s="218"/>
      <c r="AA168" s="218"/>
      <c r="AB168" s="39">
        <v>2421000</v>
      </c>
      <c r="AC168" s="38"/>
      <c r="AD168" s="37">
        <v>2300000</v>
      </c>
      <c r="AE168" s="37">
        <v>8000000</v>
      </c>
      <c r="AF168" s="36">
        <v>0</v>
      </c>
      <c r="AG168" s="35"/>
      <c r="AH168" s="34"/>
      <c r="AI168" s="33"/>
      <c r="AJ168" s="221"/>
      <c r="AK168" s="221"/>
      <c r="AL168" s="221"/>
      <c r="AM168" s="221"/>
      <c r="AN168" s="221"/>
      <c r="AO168" s="28"/>
      <c r="AP168" s="2"/>
      <c r="AQ168" s="2"/>
      <c r="AR168" s="2"/>
      <c r="AS168" s="2"/>
    </row>
    <row r="169" spans="1:45" ht="14.25" customHeight="1" x14ac:dyDescent="0.2">
      <c r="A169" s="32"/>
      <c r="B169" s="223" t="s">
        <v>180</v>
      </c>
      <c r="C169" s="223"/>
      <c r="D169" s="223"/>
      <c r="E169" s="223"/>
      <c r="F169" s="223"/>
      <c r="G169" s="223"/>
      <c r="H169" s="223"/>
      <c r="I169" s="223"/>
      <c r="J169" s="223"/>
      <c r="K169" s="223"/>
      <c r="L169" s="223"/>
      <c r="M169" s="223"/>
      <c r="N169" s="223"/>
      <c r="O169" s="223"/>
      <c r="P169" s="202"/>
      <c r="Q169" s="49" t="s">
        <v>180</v>
      </c>
      <c r="R169" s="46">
        <v>23</v>
      </c>
      <c r="S169" s="48">
        <v>5</v>
      </c>
      <c r="T169" s="48">
        <v>2</v>
      </c>
      <c r="U169" s="47" t="s">
        <v>3</v>
      </c>
      <c r="V169" s="46">
        <v>0</v>
      </c>
      <c r="W169" s="219"/>
      <c r="X169" s="219"/>
      <c r="Y169" s="219"/>
      <c r="Z169" s="219"/>
      <c r="AA169" s="219"/>
      <c r="AB169" s="39">
        <v>170396700</v>
      </c>
      <c r="AC169" s="38"/>
      <c r="AD169" s="45">
        <f>AD170+AD173</f>
        <v>4925000</v>
      </c>
      <c r="AE169" s="45">
        <f t="shared" ref="AE169:AF169" si="51">AE170+AE173</f>
        <v>77904100</v>
      </c>
      <c r="AF169" s="45">
        <f t="shared" si="51"/>
        <v>207515200</v>
      </c>
      <c r="AG169" s="35"/>
      <c r="AH169" s="34"/>
      <c r="AI169" s="33"/>
      <c r="AJ169" s="220"/>
      <c r="AK169" s="220"/>
      <c r="AL169" s="220"/>
      <c r="AM169" s="220"/>
      <c r="AN169" s="220"/>
      <c r="AO169" s="28"/>
      <c r="AP169" s="2"/>
      <c r="AQ169" s="2"/>
      <c r="AR169" s="2"/>
      <c r="AS169" s="2"/>
    </row>
    <row r="170" spans="1:45" ht="25.5" customHeight="1" x14ac:dyDescent="0.2">
      <c r="A170" s="32"/>
      <c r="B170" s="54"/>
      <c r="C170" s="53"/>
      <c r="D170" s="52"/>
      <c r="E170" s="52"/>
      <c r="F170" s="51"/>
      <c r="G170" s="51"/>
      <c r="H170" s="50"/>
      <c r="I170" s="222" t="s">
        <v>179</v>
      </c>
      <c r="J170" s="222"/>
      <c r="K170" s="222"/>
      <c r="L170" s="222"/>
      <c r="M170" s="222"/>
      <c r="N170" s="222"/>
      <c r="O170" s="222"/>
      <c r="P170" s="199"/>
      <c r="Q170" s="49" t="s">
        <v>178</v>
      </c>
      <c r="R170" s="46">
        <v>23</v>
      </c>
      <c r="S170" s="48">
        <v>5</v>
      </c>
      <c r="T170" s="48">
        <v>2</v>
      </c>
      <c r="U170" s="147" t="s">
        <v>341</v>
      </c>
      <c r="V170" s="46" t="s">
        <v>3</v>
      </c>
      <c r="W170" s="219"/>
      <c r="X170" s="219"/>
      <c r="Y170" s="219"/>
      <c r="Z170" s="219"/>
      <c r="AA170" s="219"/>
      <c r="AB170" s="39">
        <v>1425000</v>
      </c>
      <c r="AC170" s="38"/>
      <c r="AD170" s="45">
        <f>AD171</f>
        <v>1425000</v>
      </c>
      <c r="AE170" s="45">
        <f t="shared" ref="AE170:AF171" si="52">AE171</f>
        <v>76854100</v>
      </c>
      <c r="AF170" s="45">
        <f t="shared" si="52"/>
        <v>206465200</v>
      </c>
      <c r="AG170" s="35"/>
      <c r="AH170" s="34"/>
      <c r="AI170" s="33"/>
      <c r="AJ170" s="220"/>
      <c r="AK170" s="220"/>
      <c r="AL170" s="220"/>
      <c r="AM170" s="220"/>
      <c r="AN170" s="220"/>
      <c r="AO170" s="28"/>
      <c r="AP170" s="2"/>
      <c r="AQ170" s="2"/>
      <c r="AR170" s="2"/>
      <c r="AS170" s="2"/>
    </row>
    <row r="171" spans="1:45" ht="14.25" customHeight="1" x14ac:dyDescent="0.2">
      <c r="A171" s="32"/>
      <c r="B171" s="216">
        <v>500</v>
      </c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7"/>
      <c r="Q171" s="43" t="s">
        <v>173</v>
      </c>
      <c r="R171" s="40">
        <v>23</v>
      </c>
      <c r="S171" s="42">
        <v>5</v>
      </c>
      <c r="T171" s="42">
        <v>2</v>
      </c>
      <c r="U171" s="148" t="s">
        <v>341</v>
      </c>
      <c r="V171" s="40">
        <v>400</v>
      </c>
      <c r="W171" s="218"/>
      <c r="X171" s="218"/>
      <c r="Y171" s="218"/>
      <c r="Z171" s="218"/>
      <c r="AA171" s="218"/>
      <c r="AB171" s="39">
        <v>1425000</v>
      </c>
      <c r="AC171" s="38"/>
      <c r="AD171" s="37">
        <f>AD172</f>
        <v>1425000</v>
      </c>
      <c r="AE171" s="37">
        <f t="shared" si="52"/>
        <v>76854100</v>
      </c>
      <c r="AF171" s="37">
        <f t="shared" si="52"/>
        <v>206465200</v>
      </c>
      <c r="AG171" s="35"/>
      <c r="AH171" s="34"/>
      <c r="AI171" s="33"/>
      <c r="AJ171" s="221"/>
      <c r="AK171" s="221"/>
      <c r="AL171" s="221"/>
      <c r="AM171" s="221"/>
      <c r="AN171" s="221"/>
      <c r="AO171" s="28"/>
      <c r="AP171" s="2"/>
      <c r="AQ171" s="2"/>
      <c r="AR171" s="2"/>
      <c r="AS171" s="2"/>
    </row>
    <row r="172" spans="1:45" ht="14.25" customHeight="1" x14ac:dyDescent="0.2">
      <c r="A172" s="32"/>
      <c r="B172" s="216">
        <v>540</v>
      </c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7"/>
      <c r="Q172" s="43" t="s">
        <v>172</v>
      </c>
      <c r="R172" s="40">
        <v>23</v>
      </c>
      <c r="S172" s="42">
        <v>5</v>
      </c>
      <c r="T172" s="42">
        <v>2</v>
      </c>
      <c r="U172" s="148" t="s">
        <v>341</v>
      </c>
      <c r="V172" s="40">
        <v>410</v>
      </c>
      <c r="W172" s="218"/>
      <c r="X172" s="218"/>
      <c r="Y172" s="218"/>
      <c r="Z172" s="218"/>
      <c r="AA172" s="218"/>
      <c r="AB172" s="39">
        <v>1425000</v>
      </c>
      <c r="AC172" s="38"/>
      <c r="AD172" s="37">
        <v>1425000</v>
      </c>
      <c r="AE172" s="37">
        <v>76854100</v>
      </c>
      <c r="AF172" s="36">
        <v>206465200</v>
      </c>
      <c r="AG172" s="35"/>
      <c r="AH172" s="34"/>
      <c r="AI172" s="33"/>
      <c r="AJ172" s="221"/>
      <c r="AK172" s="221"/>
      <c r="AL172" s="221"/>
      <c r="AM172" s="221"/>
      <c r="AN172" s="221"/>
      <c r="AO172" s="28"/>
      <c r="AP172" s="2"/>
      <c r="AQ172" s="2"/>
      <c r="AR172" s="2"/>
      <c r="AS172" s="2"/>
    </row>
    <row r="173" spans="1:45" ht="21.75" customHeight="1" x14ac:dyDescent="0.2">
      <c r="A173" s="32"/>
      <c r="B173" s="54"/>
      <c r="C173" s="53"/>
      <c r="D173" s="52"/>
      <c r="E173" s="52"/>
      <c r="F173" s="51"/>
      <c r="G173" s="51"/>
      <c r="H173" s="50"/>
      <c r="I173" s="222" t="s">
        <v>177</v>
      </c>
      <c r="J173" s="222"/>
      <c r="K173" s="222"/>
      <c r="L173" s="222"/>
      <c r="M173" s="222"/>
      <c r="N173" s="222"/>
      <c r="O173" s="222"/>
      <c r="P173" s="199"/>
      <c r="Q173" s="49" t="s">
        <v>176</v>
      </c>
      <c r="R173" s="46">
        <v>23</v>
      </c>
      <c r="S173" s="48">
        <v>5</v>
      </c>
      <c r="T173" s="48">
        <v>2</v>
      </c>
      <c r="U173" s="47" t="s">
        <v>174</v>
      </c>
      <c r="V173" s="46" t="s">
        <v>3</v>
      </c>
      <c r="W173" s="219"/>
      <c r="X173" s="219"/>
      <c r="Y173" s="219"/>
      <c r="Z173" s="219"/>
      <c r="AA173" s="219"/>
      <c r="AB173" s="39">
        <v>2399000</v>
      </c>
      <c r="AC173" s="38"/>
      <c r="AD173" s="45">
        <f>AD174</f>
        <v>3500000</v>
      </c>
      <c r="AE173" s="45">
        <f t="shared" ref="AE173:AF173" si="53">AE174</f>
        <v>1050000</v>
      </c>
      <c r="AF173" s="45">
        <f t="shared" si="53"/>
        <v>1050000</v>
      </c>
      <c r="AG173" s="35"/>
      <c r="AH173" s="34"/>
      <c r="AI173" s="33"/>
      <c r="AJ173" s="220"/>
      <c r="AK173" s="220"/>
      <c r="AL173" s="220"/>
      <c r="AM173" s="220"/>
      <c r="AN173" s="220"/>
      <c r="AO173" s="28"/>
      <c r="AP173" s="2"/>
      <c r="AQ173" s="2"/>
      <c r="AR173" s="2"/>
      <c r="AS173" s="2"/>
    </row>
    <row r="174" spans="1:45" ht="20.25" customHeight="1" x14ac:dyDescent="0.2">
      <c r="A174" s="32"/>
      <c r="B174" s="216">
        <v>800</v>
      </c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7"/>
      <c r="Q174" s="43" t="s">
        <v>6</v>
      </c>
      <c r="R174" s="40">
        <v>23</v>
      </c>
      <c r="S174" s="42">
        <v>5</v>
      </c>
      <c r="T174" s="42">
        <v>2</v>
      </c>
      <c r="U174" s="41" t="s">
        <v>174</v>
      </c>
      <c r="V174" s="40">
        <v>800</v>
      </c>
      <c r="W174" s="218"/>
      <c r="X174" s="218"/>
      <c r="Y174" s="218"/>
      <c r="Z174" s="218"/>
      <c r="AA174" s="218"/>
      <c r="AB174" s="39">
        <v>2399000</v>
      </c>
      <c r="AC174" s="38"/>
      <c r="AD174" s="37">
        <f>AD175</f>
        <v>3500000</v>
      </c>
      <c r="AE174" s="37">
        <f>AE175</f>
        <v>1050000</v>
      </c>
      <c r="AF174" s="37">
        <f>AF175</f>
        <v>1050000</v>
      </c>
      <c r="AG174" s="35"/>
      <c r="AH174" s="34"/>
      <c r="AI174" s="33"/>
      <c r="AJ174" s="221"/>
      <c r="AK174" s="221"/>
      <c r="AL174" s="221"/>
      <c r="AM174" s="221"/>
      <c r="AN174" s="221"/>
      <c r="AO174" s="28"/>
      <c r="AP174" s="2"/>
      <c r="AQ174" s="2"/>
      <c r="AR174" s="2"/>
      <c r="AS174" s="2"/>
    </row>
    <row r="175" spans="1:45" ht="39.75" customHeight="1" x14ac:dyDescent="0.2">
      <c r="A175" s="32"/>
      <c r="B175" s="216">
        <v>810</v>
      </c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7"/>
      <c r="Q175" s="43" t="s">
        <v>175</v>
      </c>
      <c r="R175" s="40">
        <v>23</v>
      </c>
      <c r="S175" s="42">
        <v>5</v>
      </c>
      <c r="T175" s="42">
        <v>2</v>
      </c>
      <c r="U175" s="41" t="s">
        <v>174</v>
      </c>
      <c r="V175" s="40">
        <v>810</v>
      </c>
      <c r="W175" s="218"/>
      <c r="X175" s="218"/>
      <c r="Y175" s="218"/>
      <c r="Z175" s="218"/>
      <c r="AA175" s="218"/>
      <c r="AB175" s="39">
        <v>2399000</v>
      </c>
      <c r="AC175" s="38"/>
      <c r="AD175" s="37">
        <v>3500000</v>
      </c>
      <c r="AE175" s="37">
        <v>1050000</v>
      </c>
      <c r="AF175" s="36">
        <v>1050000</v>
      </c>
      <c r="AG175" s="35"/>
      <c r="AH175" s="34"/>
      <c r="AI175" s="33"/>
      <c r="AJ175" s="221"/>
      <c r="AK175" s="221"/>
      <c r="AL175" s="221"/>
      <c r="AM175" s="221"/>
      <c r="AN175" s="221"/>
      <c r="AO175" s="28"/>
      <c r="AP175" s="2"/>
      <c r="AQ175" s="2"/>
      <c r="AR175" s="2"/>
      <c r="AS175" s="2"/>
    </row>
    <row r="176" spans="1:45" ht="14.25" customHeight="1" x14ac:dyDescent="0.2">
      <c r="A176" s="32"/>
      <c r="B176" s="223" t="s">
        <v>171</v>
      </c>
      <c r="C176" s="223"/>
      <c r="D176" s="223"/>
      <c r="E176" s="223"/>
      <c r="F176" s="223"/>
      <c r="G176" s="223"/>
      <c r="H176" s="223"/>
      <c r="I176" s="223"/>
      <c r="J176" s="223"/>
      <c r="K176" s="223"/>
      <c r="L176" s="223"/>
      <c r="M176" s="223"/>
      <c r="N176" s="223"/>
      <c r="O176" s="223"/>
      <c r="P176" s="202"/>
      <c r="Q176" s="49" t="s">
        <v>171</v>
      </c>
      <c r="R176" s="46">
        <v>23</v>
      </c>
      <c r="S176" s="48">
        <v>5</v>
      </c>
      <c r="T176" s="48">
        <v>3</v>
      </c>
      <c r="U176" s="47" t="s">
        <v>3</v>
      </c>
      <c r="V176" s="46">
        <v>0</v>
      </c>
      <c r="W176" s="219"/>
      <c r="X176" s="219"/>
      <c r="Y176" s="219"/>
      <c r="Z176" s="219"/>
      <c r="AA176" s="219"/>
      <c r="AB176" s="39">
        <v>18085900</v>
      </c>
      <c r="AC176" s="38"/>
      <c r="AD176" s="45">
        <f>AD177+AD180</f>
        <v>25435900</v>
      </c>
      <c r="AE176" s="45">
        <f t="shared" ref="AE176:AF176" si="54">AE177+AE180</f>
        <v>0</v>
      </c>
      <c r="AF176" s="45">
        <f t="shared" si="54"/>
        <v>0</v>
      </c>
      <c r="AG176" s="35"/>
      <c r="AH176" s="34"/>
      <c r="AI176" s="33"/>
      <c r="AJ176" s="220"/>
      <c r="AK176" s="220"/>
      <c r="AL176" s="220"/>
      <c r="AM176" s="220"/>
      <c r="AN176" s="220"/>
      <c r="AO176" s="28"/>
      <c r="AP176" s="2"/>
      <c r="AQ176" s="2"/>
      <c r="AR176" s="2"/>
      <c r="AS176" s="2"/>
    </row>
    <row r="177" spans="1:45" ht="84.75" customHeight="1" x14ac:dyDescent="0.2">
      <c r="A177" s="32"/>
      <c r="B177" s="54"/>
      <c r="C177" s="53"/>
      <c r="D177" s="52"/>
      <c r="E177" s="52"/>
      <c r="F177" s="51"/>
      <c r="G177" s="51"/>
      <c r="H177" s="50"/>
      <c r="I177" s="222" t="s">
        <v>170</v>
      </c>
      <c r="J177" s="222"/>
      <c r="K177" s="222"/>
      <c r="L177" s="222"/>
      <c r="M177" s="222"/>
      <c r="N177" s="222"/>
      <c r="O177" s="222"/>
      <c r="P177" s="199"/>
      <c r="Q177" s="49" t="s">
        <v>169</v>
      </c>
      <c r="R177" s="46">
        <v>23</v>
      </c>
      <c r="S177" s="48">
        <v>5</v>
      </c>
      <c r="T177" s="48">
        <v>3</v>
      </c>
      <c r="U177" s="147" t="s">
        <v>342</v>
      </c>
      <c r="V177" s="46" t="s">
        <v>3</v>
      </c>
      <c r="W177" s="219"/>
      <c r="X177" s="219"/>
      <c r="Y177" s="219"/>
      <c r="Z177" s="219"/>
      <c r="AA177" s="219"/>
      <c r="AB177" s="39">
        <v>7549600</v>
      </c>
      <c r="AC177" s="38"/>
      <c r="AD177" s="45">
        <f>AD178</f>
        <v>15549600</v>
      </c>
      <c r="AE177" s="45">
        <v>0</v>
      </c>
      <c r="AF177" s="44">
        <v>0</v>
      </c>
      <c r="AG177" s="35"/>
      <c r="AH177" s="34"/>
      <c r="AI177" s="33"/>
      <c r="AJ177" s="220"/>
      <c r="AK177" s="220"/>
      <c r="AL177" s="220"/>
      <c r="AM177" s="220"/>
      <c r="AN177" s="220"/>
      <c r="AO177" s="28"/>
      <c r="AP177" s="2"/>
      <c r="AQ177" s="2"/>
      <c r="AR177" s="2"/>
      <c r="AS177" s="2"/>
    </row>
    <row r="178" spans="1:45" ht="14.25" customHeight="1" x14ac:dyDescent="0.2">
      <c r="A178" s="32"/>
      <c r="B178" s="216">
        <v>500</v>
      </c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7"/>
      <c r="Q178" s="43" t="s">
        <v>22</v>
      </c>
      <c r="R178" s="40">
        <v>23</v>
      </c>
      <c r="S178" s="42">
        <v>5</v>
      </c>
      <c r="T178" s="42">
        <v>3</v>
      </c>
      <c r="U178" s="148" t="s">
        <v>342</v>
      </c>
      <c r="V178" s="40">
        <v>500</v>
      </c>
      <c r="W178" s="218"/>
      <c r="X178" s="218"/>
      <c r="Y178" s="218"/>
      <c r="Z178" s="218"/>
      <c r="AA178" s="218"/>
      <c r="AB178" s="39">
        <v>7549600</v>
      </c>
      <c r="AC178" s="38"/>
      <c r="AD178" s="37">
        <f>AD179</f>
        <v>15549600</v>
      </c>
      <c r="AE178" s="37">
        <v>0</v>
      </c>
      <c r="AF178" s="36">
        <v>0</v>
      </c>
      <c r="AG178" s="35"/>
      <c r="AH178" s="34"/>
      <c r="AI178" s="33"/>
      <c r="AJ178" s="221"/>
      <c r="AK178" s="221"/>
      <c r="AL178" s="221"/>
      <c r="AM178" s="221"/>
      <c r="AN178" s="221"/>
      <c r="AO178" s="28"/>
      <c r="AP178" s="2"/>
      <c r="AQ178" s="2"/>
      <c r="AR178" s="2"/>
      <c r="AS178" s="2"/>
    </row>
    <row r="179" spans="1:45" ht="14.25" customHeight="1" x14ac:dyDescent="0.2">
      <c r="A179" s="32"/>
      <c r="B179" s="216">
        <v>540</v>
      </c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7"/>
      <c r="Q179" s="43" t="s">
        <v>21</v>
      </c>
      <c r="R179" s="40">
        <v>23</v>
      </c>
      <c r="S179" s="42">
        <v>5</v>
      </c>
      <c r="T179" s="42">
        <v>3</v>
      </c>
      <c r="U179" s="148" t="s">
        <v>342</v>
      </c>
      <c r="V179" s="40">
        <v>540</v>
      </c>
      <c r="W179" s="218"/>
      <c r="X179" s="218"/>
      <c r="Y179" s="218"/>
      <c r="Z179" s="218"/>
      <c r="AA179" s="218"/>
      <c r="AB179" s="39">
        <v>7549600</v>
      </c>
      <c r="AC179" s="38"/>
      <c r="AD179" s="37">
        <v>15549600</v>
      </c>
      <c r="AE179" s="37">
        <v>0</v>
      </c>
      <c r="AF179" s="36">
        <v>0</v>
      </c>
      <c r="AG179" s="35"/>
      <c r="AH179" s="34"/>
      <c r="AI179" s="33"/>
      <c r="AJ179" s="221"/>
      <c r="AK179" s="221"/>
      <c r="AL179" s="221"/>
      <c r="AM179" s="221"/>
      <c r="AN179" s="221"/>
      <c r="AO179" s="28"/>
      <c r="AP179" s="2"/>
      <c r="AQ179" s="2"/>
      <c r="AR179" s="2"/>
      <c r="AS179" s="2"/>
    </row>
    <row r="180" spans="1:45" ht="84.75" customHeight="1" x14ac:dyDescent="0.2">
      <c r="A180" s="32"/>
      <c r="B180" s="54"/>
      <c r="C180" s="53"/>
      <c r="D180" s="52"/>
      <c r="E180" s="52"/>
      <c r="F180" s="51"/>
      <c r="G180" s="51"/>
      <c r="H180" s="50"/>
      <c r="I180" s="222" t="s">
        <v>168</v>
      </c>
      <c r="J180" s="222"/>
      <c r="K180" s="222"/>
      <c r="L180" s="222"/>
      <c r="M180" s="222"/>
      <c r="N180" s="222"/>
      <c r="O180" s="222"/>
      <c r="P180" s="199"/>
      <c r="Q180" s="49" t="s">
        <v>167</v>
      </c>
      <c r="R180" s="46">
        <v>23</v>
      </c>
      <c r="S180" s="48">
        <v>5</v>
      </c>
      <c r="T180" s="48">
        <v>3</v>
      </c>
      <c r="U180" s="147" t="s">
        <v>343</v>
      </c>
      <c r="V180" s="46" t="s">
        <v>3</v>
      </c>
      <c r="W180" s="219"/>
      <c r="X180" s="219"/>
      <c r="Y180" s="219"/>
      <c r="Z180" s="219"/>
      <c r="AA180" s="219"/>
      <c r="AB180" s="39">
        <v>10536300</v>
      </c>
      <c r="AC180" s="38"/>
      <c r="AD180" s="45">
        <f>AD181</f>
        <v>9886300</v>
      </c>
      <c r="AE180" s="45">
        <f t="shared" ref="AE180:AF181" si="55">AE181</f>
        <v>0</v>
      </c>
      <c r="AF180" s="45">
        <f t="shared" si="55"/>
        <v>0</v>
      </c>
      <c r="AG180" s="35"/>
      <c r="AH180" s="34"/>
      <c r="AI180" s="33"/>
      <c r="AJ180" s="220"/>
      <c r="AK180" s="220"/>
      <c r="AL180" s="220"/>
      <c r="AM180" s="220"/>
      <c r="AN180" s="220"/>
      <c r="AO180" s="28"/>
      <c r="AP180" s="2"/>
      <c r="AQ180" s="2"/>
      <c r="AR180" s="2"/>
      <c r="AS180" s="2"/>
    </row>
    <row r="181" spans="1:45" ht="21.75" customHeight="1" x14ac:dyDescent="0.2">
      <c r="A181" s="32"/>
      <c r="B181" s="216">
        <v>200</v>
      </c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7"/>
      <c r="Q181" s="43" t="s">
        <v>22</v>
      </c>
      <c r="R181" s="40">
        <v>23</v>
      </c>
      <c r="S181" s="42">
        <v>5</v>
      </c>
      <c r="T181" s="42">
        <v>3</v>
      </c>
      <c r="U181" s="148" t="s">
        <v>343</v>
      </c>
      <c r="V181" s="40">
        <v>500</v>
      </c>
      <c r="W181" s="218"/>
      <c r="X181" s="218"/>
      <c r="Y181" s="218"/>
      <c r="Z181" s="218"/>
      <c r="AA181" s="218"/>
      <c r="AB181" s="39">
        <v>10536300</v>
      </c>
      <c r="AC181" s="38"/>
      <c r="AD181" s="37">
        <f>AD182</f>
        <v>9886300</v>
      </c>
      <c r="AE181" s="37">
        <f t="shared" si="55"/>
        <v>0</v>
      </c>
      <c r="AF181" s="37">
        <f t="shared" si="55"/>
        <v>0</v>
      </c>
      <c r="AG181" s="35"/>
      <c r="AH181" s="34"/>
      <c r="AI181" s="33"/>
      <c r="AJ181" s="221"/>
      <c r="AK181" s="221"/>
      <c r="AL181" s="221"/>
      <c r="AM181" s="221"/>
      <c r="AN181" s="221"/>
      <c r="AO181" s="28"/>
      <c r="AP181" s="2"/>
      <c r="AQ181" s="2"/>
      <c r="AR181" s="2"/>
      <c r="AS181" s="2"/>
    </row>
    <row r="182" spans="1:45" ht="21.75" customHeight="1" x14ac:dyDescent="0.2">
      <c r="A182" s="32"/>
      <c r="B182" s="216">
        <v>240</v>
      </c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7"/>
      <c r="Q182" s="43" t="s">
        <v>21</v>
      </c>
      <c r="R182" s="40">
        <v>23</v>
      </c>
      <c r="S182" s="42">
        <v>5</v>
      </c>
      <c r="T182" s="42">
        <v>3</v>
      </c>
      <c r="U182" s="148" t="s">
        <v>343</v>
      </c>
      <c r="V182" s="40">
        <v>540</v>
      </c>
      <c r="W182" s="218"/>
      <c r="X182" s="218"/>
      <c r="Y182" s="218"/>
      <c r="Z182" s="218"/>
      <c r="AA182" s="218"/>
      <c r="AB182" s="39">
        <v>10536300</v>
      </c>
      <c r="AC182" s="38"/>
      <c r="AD182" s="37">
        <v>9886300</v>
      </c>
      <c r="AE182" s="37">
        <v>0</v>
      </c>
      <c r="AF182" s="36">
        <v>0</v>
      </c>
      <c r="AG182" s="35"/>
      <c r="AH182" s="34"/>
      <c r="AI182" s="33"/>
      <c r="AJ182" s="221"/>
      <c r="AK182" s="221"/>
      <c r="AL182" s="221"/>
      <c r="AM182" s="221"/>
      <c r="AN182" s="221"/>
      <c r="AO182" s="28"/>
      <c r="AP182" s="2"/>
      <c r="AQ182" s="2"/>
      <c r="AR182" s="2"/>
      <c r="AS182" s="2"/>
    </row>
    <row r="183" spans="1:45" ht="29.25" customHeight="1" x14ac:dyDescent="0.2">
      <c r="A183" s="32"/>
      <c r="B183" s="223" t="s">
        <v>166</v>
      </c>
      <c r="C183" s="223"/>
      <c r="D183" s="223"/>
      <c r="E183" s="223"/>
      <c r="F183" s="223"/>
      <c r="G183" s="223"/>
      <c r="H183" s="223"/>
      <c r="I183" s="223"/>
      <c r="J183" s="223"/>
      <c r="K183" s="223"/>
      <c r="L183" s="223"/>
      <c r="M183" s="223"/>
      <c r="N183" s="223"/>
      <c r="O183" s="223"/>
      <c r="P183" s="202"/>
      <c r="Q183" s="49" t="s">
        <v>166</v>
      </c>
      <c r="R183" s="46">
        <v>23</v>
      </c>
      <c r="S183" s="48">
        <v>5</v>
      </c>
      <c r="T183" s="48">
        <v>5</v>
      </c>
      <c r="U183" s="47" t="s">
        <v>3</v>
      </c>
      <c r="V183" s="46">
        <v>0</v>
      </c>
      <c r="W183" s="219"/>
      <c r="X183" s="219"/>
      <c r="Y183" s="219"/>
      <c r="Z183" s="219"/>
      <c r="AA183" s="219"/>
      <c r="AB183" s="39">
        <v>2034600</v>
      </c>
      <c r="AC183" s="38"/>
      <c r="AD183" s="45">
        <f>AD184+AD187</f>
        <v>12686000</v>
      </c>
      <c r="AE183" s="45">
        <f t="shared" ref="AE183:AF183" si="56">AE184+AE187</f>
        <v>1316000</v>
      </c>
      <c r="AF183" s="45">
        <f t="shared" si="56"/>
        <v>1316000</v>
      </c>
      <c r="AG183" s="35"/>
      <c r="AH183" s="34"/>
      <c r="AI183" s="33"/>
      <c r="AJ183" s="220"/>
      <c r="AK183" s="220"/>
      <c r="AL183" s="220"/>
      <c r="AM183" s="220"/>
      <c r="AN183" s="220"/>
      <c r="AO183" s="28"/>
      <c r="AP183" s="2"/>
      <c r="AQ183" s="2"/>
      <c r="AR183" s="2"/>
      <c r="AS183" s="2"/>
    </row>
    <row r="184" spans="1:45" ht="43.5" customHeight="1" x14ac:dyDescent="0.2">
      <c r="A184" s="32"/>
      <c r="B184" s="137"/>
      <c r="C184" s="137"/>
      <c r="D184" s="137"/>
      <c r="E184" s="137"/>
      <c r="F184" s="137"/>
      <c r="G184" s="137"/>
      <c r="H184" s="138"/>
      <c r="I184" s="137"/>
      <c r="J184" s="137"/>
      <c r="K184" s="137"/>
      <c r="L184" s="137"/>
      <c r="M184" s="137"/>
      <c r="N184" s="137"/>
      <c r="O184" s="137"/>
      <c r="P184" s="138"/>
      <c r="Q184" s="159" t="s">
        <v>313</v>
      </c>
      <c r="R184" s="153">
        <v>23</v>
      </c>
      <c r="S184" s="154">
        <v>5</v>
      </c>
      <c r="T184" s="154">
        <v>5</v>
      </c>
      <c r="U184" s="147" t="s">
        <v>312</v>
      </c>
      <c r="V184" s="153"/>
      <c r="W184" s="155"/>
      <c r="X184" s="155"/>
      <c r="Y184" s="155"/>
      <c r="Z184" s="155"/>
      <c r="AA184" s="155"/>
      <c r="AB184" s="156"/>
      <c r="AC184" s="157"/>
      <c r="AD184" s="158">
        <f>AD185</f>
        <v>6750000</v>
      </c>
      <c r="AE184" s="158">
        <f t="shared" ref="AE184:AF185" si="57">AE185</f>
        <v>0</v>
      </c>
      <c r="AF184" s="158">
        <f t="shared" si="57"/>
        <v>0</v>
      </c>
      <c r="AG184" s="35"/>
      <c r="AH184" s="34"/>
      <c r="AI184" s="33"/>
      <c r="AJ184" s="136"/>
      <c r="AK184" s="136"/>
      <c r="AL184" s="136"/>
      <c r="AM184" s="136"/>
      <c r="AN184" s="136"/>
      <c r="AO184" s="28"/>
      <c r="AP184" s="2"/>
      <c r="AQ184" s="2"/>
      <c r="AR184" s="2"/>
      <c r="AS184" s="2"/>
    </row>
    <row r="185" spans="1:45" ht="29.25" customHeight="1" x14ac:dyDescent="0.2">
      <c r="A185" s="32"/>
      <c r="B185" s="137"/>
      <c r="C185" s="137"/>
      <c r="D185" s="137"/>
      <c r="E185" s="137"/>
      <c r="F185" s="137"/>
      <c r="G185" s="137"/>
      <c r="H185" s="138"/>
      <c r="I185" s="137"/>
      <c r="J185" s="137"/>
      <c r="K185" s="137"/>
      <c r="L185" s="137"/>
      <c r="M185" s="137"/>
      <c r="N185" s="137"/>
      <c r="O185" s="137"/>
      <c r="P185" s="138"/>
      <c r="Q185" s="43" t="s">
        <v>8</v>
      </c>
      <c r="R185" s="149">
        <v>23</v>
      </c>
      <c r="S185" s="160">
        <v>5</v>
      </c>
      <c r="T185" s="160">
        <v>5</v>
      </c>
      <c r="U185" s="148" t="s">
        <v>312</v>
      </c>
      <c r="V185" s="40">
        <v>200</v>
      </c>
      <c r="W185" s="161"/>
      <c r="X185" s="161"/>
      <c r="Y185" s="161"/>
      <c r="Z185" s="161"/>
      <c r="AA185" s="161"/>
      <c r="AB185" s="162"/>
      <c r="AC185" s="163"/>
      <c r="AD185" s="150">
        <f>AD186</f>
        <v>6750000</v>
      </c>
      <c r="AE185" s="150">
        <f t="shared" si="57"/>
        <v>0</v>
      </c>
      <c r="AF185" s="150">
        <f t="shared" si="57"/>
        <v>0</v>
      </c>
      <c r="AG185" s="35"/>
      <c r="AH185" s="34"/>
      <c r="AI185" s="33"/>
      <c r="AJ185" s="136"/>
      <c r="AK185" s="136"/>
      <c r="AL185" s="136"/>
      <c r="AM185" s="136"/>
      <c r="AN185" s="136"/>
      <c r="AO185" s="28"/>
      <c r="AP185" s="2"/>
      <c r="AQ185" s="2"/>
      <c r="AR185" s="2"/>
      <c r="AS185" s="2"/>
    </row>
    <row r="186" spans="1:45" ht="29.25" customHeight="1" x14ac:dyDescent="0.2">
      <c r="A186" s="32"/>
      <c r="B186" s="137"/>
      <c r="C186" s="137"/>
      <c r="D186" s="137"/>
      <c r="E186" s="137"/>
      <c r="F186" s="137"/>
      <c r="G186" s="137"/>
      <c r="H186" s="138"/>
      <c r="I186" s="137"/>
      <c r="J186" s="137"/>
      <c r="K186" s="137"/>
      <c r="L186" s="137"/>
      <c r="M186" s="137"/>
      <c r="N186" s="137"/>
      <c r="O186" s="137"/>
      <c r="P186" s="138"/>
      <c r="Q186" s="43" t="s">
        <v>7</v>
      </c>
      <c r="R186" s="149">
        <v>23</v>
      </c>
      <c r="S186" s="160">
        <v>5</v>
      </c>
      <c r="T186" s="160">
        <v>5</v>
      </c>
      <c r="U186" s="148" t="s">
        <v>312</v>
      </c>
      <c r="V186" s="40">
        <v>240</v>
      </c>
      <c r="W186" s="161"/>
      <c r="X186" s="161"/>
      <c r="Y186" s="161"/>
      <c r="Z186" s="161"/>
      <c r="AA186" s="161"/>
      <c r="AB186" s="162"/>
      <c r="AC186" s="163"/>
      <c r="AD186" s="150">
        <v>6750000</v>
      </c>
      <c r="AE186" s="150">
        <v>0</v>
      </c>
      <c r="AF186" s="150">
        <v>0</v>
      </c>
      <c r="AG186" s="35"/>
      <c r="AH186" s="34"/>
      <c r="AI186" s="33"/>
      <c r="AJ186" s="136"/>
      <c r="AK186" s="136"/>
      <c r="AL186" s="136"/>
      <c r="AM186" s="136"/>
      <c r="AN186" s="136"/>
      <c r="AO186" s="28"/>
      <c r="AP186" s="2"/>
      <c r="AQ186" s="2"/>
      <c r="AR186" s="2"/>
      <c r="AS186" s="2"/>
    </row>
    <row r="187" spans="1:45" ht="34.5" customHeight="1" x14ac:dyDescent="0.2">
      <c r="A187" s="32"/>
      <c r="B187" s="54"/>
      <c r="C187" s="53"/>
      <c r="D187" s="52"/>
      <c r="E187" s="52"/>
      <c r="F187" s="51"/>
      <c r="G187" s="51"/>
      <c r="H187" s="50"/>
      <c r="I187" s="222" t="s">
        <v>165</v>
      </c>
      <c r="J187" s="222"/>
      <c r="K187" s="222"/>
      <c r="L187" s="222"/>
      <c r="M187" s="222"/>
      <c r="N187" s="222"/>
      <c r="O187" s="222"/>
      <c r="P187" s="199"/>
      <c r="Q187" s="49" t="s">
        <v>164</v>
      </c>
      <c r="R187" s="46">
        <v>23</v>
      </c>
      <c r="S187" s="48">
        <v>5</v>
      </c>
      <c r="T187" s="48">
        <v>5</v>
      </c>
      <c r="U187" s="47" t="s">
        <v>163</v>
      </c>
      <c r="V187" s="46" t="s">
        <v>3</v>
      </c>
      <c r="W187" s="219"/>
      <c r="X187" s="219"/>
      <c r="Y187" s="219"/>
      <c r="Z187" s="219"/>
      <c r="AA187" s="219"/>
      <c r="AB187" s="39">
        <v>2034600</v>
      </c>
      <c r="AC187" s="38"/>
      <c r="AD187" s="45">
        <f t="shared" ref="AD187:AF188" si="58">AD188</f>
        <v>5936000</v>
      </c>
      <c r="AE187" s="45">
        <f t="shared" si="58"/>
        <v>1316000</v>
      </c>
      <c r="AF187" s="45">
        <f t="shared" si="58"/>
        <v>1316000</v>
      </c>
      <c r="AG187" s="35"/>
      <c r="AH187" s="34"/>
      <c r="AI187" s="33"/>
      <c r="AJ187" s="220"/>
      <c r="AK187" s="220"/>
      <c r="AL187" s="220"/>
      <c r="AM187" s="220"/>
      <c r="AN187" s="220"/>
      <c r="AO187" s="28"/>
      <c r="AP187" s="2"/>
      <c r="AQ187" s="2"/>
      <c r="AR187" s="2"/>
      <c r="AS187" s="2"/>
    </row>
    <row r="188" spans="1:45" ht="21.75" customHeight="1" x14ac:dyDescent="0.2">
      <c r="A188" s="32"/>
      <c r="B188" s="216">
        <v>200</v>
      </c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7"/>
      <c r="Q188" s="43" t="s">
        <v>8</v>
      </c>
      <c r="R188" s="40">
        <v>23</v>
      </c>
      <c r="S188" s="42">
        <v>5</v>
      </c>
      <c r="T188" s="42">
        <v>5</v>
      </c>
      <c r="U188" s="41" t="s">
        <v>163</v>
      </c>
      <c r="V188" s="40">
        <v>200</v>
      </c>
      <c r="W188" s="218"/>
      <c r="X188" s="218"/>
      <c r="Y188" s="218"/>
      <c r="Z188" s="218"/>
      <c r="AA188" s="218"/>
      <c r="AB188" s="39">
        <v>2034600</v>
      </c>
      <c r="AC188" s="38"/>
      <c r="AD188" s="37">
        <f t="shared" si="58"/>
        <v>5936000</v>
      </c>
      <c r="AE188" s="37">
        <f t="shared" si="58"/>
        <v>1316000</v>
      </c>
      <c r="AF188" s="37">
        <f t="shared" si="58"/>
        <v>1316000</v>
      </c>
      <c r="AG188" s="35"/>
      <c r="AH188" s="34"/>
      <c r="AI188" s="33"/>
      <c r="AJ188" s="221"/>
      <c r="AK188" s="221"/>
      <c r="AL188" s="221"/>
      <c r="AM188" s="221"/>
      <c r="AN188" s="221"/>
      <c r="AO188" s="28"/>
      <c r="AP188" s="2"/>
      <c r="AQ188" s="2"/>
      <c r="AR188" s="2"/>
      <c r="AS188" s="2"/>
    </row>
    <row r="189" spans="1:45" ht="21.75" customHeight="1" x14ac:dyDescent="0.2">
      <c r="A189" s="32"/>
      <c r="B189" s="216">
        <v>240</v>
      </c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7"/>
      <c r="Q189" s="43" t="s">
        <v>7</v>
      </c>
      <c r="R189" s="40">
        <v>23</v>
      </c>
      <c r="S189" s="42">
        <v>5</v>
      </c>
      <c r="T189" s="42">
        <v>5</v>
      </c>
      <c r="U189" s="41" t="s">
        <v>163</v>
      </c>
      <c r="V189" s="40">
        <v>240</v>
      </c>
      <c r="W189" s="218"/>
      <c r="X189" s="218"/>
      <c r="Y189" s="218"/>
      <c r="Z189" s="218"/>
      <c r="AA189" s="218"/>
      <c r="AB189" s="39">
        <v>2034600</v>
      </c>
      <c r="AC189" s="38"/>
      <c r="AD189" s="37">
        <v>5936000</v>
      </c>
      <c r="AE189" s="37">
        <v>1316000</v>
      </c>
      <c r="AF189" s="36">
        <v>1316000</v>
      </c>
      <c r="AG189" s="35"/>
      <c r="AH189" s="34"/>
      <c r="AI189" s="33"/>
      <c r="AJ189" s="221"/>
      <c r="AK189" s="221"/>
      <c r="AL189" s="221"/>
      <c r="AM189" s="221"/>
      <c r="AN189" s="221"/>
      <c r="AO189" s="28"/>
      <c r="AP189" s="2"/>
      <c r="AQ189" s="2"/>
      <c r="AR189" s="2"/>
      <c r="AS189" s="2"/>
    </row>
    <row r="190" spans="1:45" ht="21.75" customHeight="1" thickBot="1" x14ac:dyDescent="0.25">
      <c r="A190" s="32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30"/>
      <c r="Q190" s="152" t="s">
        <v>315</v>
      </c>
      <c r="R190" s="153">
        <v>23</v>
      </c>
      <c r="S190" s="154">
        <v>6</v>
      </c>
      <c r="T190" s="154">
        <v>2</v>
      </c>
      <c r="U190" s="147"/>
      <c r="V190" s="153"/>
      <c r="W190" s="155"/>
      <c r="X190" s="155"/>
      <c r="Y190" s="155"/>
      <c r="Z190" s="155"/>
      <c r="AA190" s="155"/>
      <c r="AB190" s="156"/>
      <c r="AC190" s="157"/>
      <c r="AD190" s="158">
        <f>AD191</f>
        <v>100000</v>
      </c>
      <c r="AE190" s="158">
        <f t="shared" ref="AE190:AF192" si="59">AE191</f>
        <v>100000</v>
      </c>
      <c r="AF190" s="158">
        <f t="shared" si="59"/>
        <v>100000</v>
      </c>
      <c r="AG190" s="35"/>
      <c r="AH190" s="34"/>
      <c r="AI190" s="33"/>
      <c r="AJ190" s="132"/>
      <c r="AK190" s="132"/>
      <c r="AL190" s="132"/>
      <c r="AM190" s="132"/>
      <c r="AN190" s="132"/>
      <c r="AO190" s="28"/>
      <c r="AP190" s="2"/>
      <c r="AQ190" s="2"/>
      <c r="AR190" s="2"/>
      <c r="AS190" s="2"/>
    </row>
    <row r="191" spans="1:45" ht="21.75" customHeight="1" thickBot="1" x14ac:dyDescent="0.25">
      <c r="A191" s="32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30"/>
      <c r="Q191" s="164" t="s">
        <v>316</v>
      </c>
      <c r="R191" s="153">
        <v>23</v>
      </c>
      <c r="S191" s="154">
        <v>6</v>
      </c>
      <c r="T191" s="154">
        <v>2</v>
      </c>
      <c r="U191" s="147" t="s">
        <v>314</v>
      </c>
      <c r="V191" s="153"/>
      <c r="W191" s="155"/>
      <c r="X191" s="155"/>
      <c r="Y191" s="155"/>
      <c r="Z191" s="155"/>
      <c r="AA191" s="155"/>
      <c r="AB191" s="156"/>
      <c r="AC191" s="157"/>
      <c r="AD191" s="158">
        <f>AD192</f>
        <v>100000</v>
      </c>
      <c r="AE191" s="158">
        <f t="shared" si="59"/>
        <v>100000</v>
      </c>
      <c r="AF191" s="158">
        <f t="shared" si="59"/>
        <v>100000</v>
      </c>
      <c r="AG191" s="35"/>
      <c r="AH191" s="34"/>
      <c r="AI191" s="33"/>
      <c r="AJ191" s="132"/>
      <c r="AK191" s="132"/>
      <c r="AL191" s="132"/>
      <c r="AM191" s="132"/>
      <c r="AN191" s="132"/>
      <c r="AO191" s="28"/>
      <c r="AP191" s="2"/>
      <c r="AQ191" s="2"/>
      <c r="AR191" s="2"/>
      <c r="AS191" s="2"/>
    </row>
    <row r="192" spans="1:45" ht="21.75" customHeight="1" x14ac:dyDescent="0.2">
      <c r="A192" s="32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30"/>
      <c r="Q192" s="43" t="s">
        <v>8</v>
      </c>
      <c r="R192" s="40">
        <v>23</v>
      </c>
      <c r="S192" s="42">
        <v>6</v>
      </c>
      <c r="T192" s="42">
        <v>2</v>
      </c>
      <c r="U192" s="148" t="s">
        <v>314</v>
      </c>
      <c r="V192" s="40">
        <v>200</v>
      </c>
      <c r="W192" s="131"/>
      <c r="X192" s="131"/>
      <c r="Y192" s="131"/>
      <c r="Z192" s="131"/>
      <c r="AA192" s="131"/>
      <c r="AB192" s="39"/>
      <c r="AC192" s="38"/>
      <c r="AD192" s="37">
        <f>AD193</f>
        <v>100000</v>
      </c>
      <c r="AE192" s="37">
        <f t="shared" si="59"/>
        <v>100000</v>
      </c>
      <c r="AF192" s="37">
        <f t="shared" si="59"/>
        <v>100000</v>
      </c>
      <c r="AG192" s="35"/>
      <c r="AH192" s="34"/>
      <c r="AI192" s="33"/>
      <c r="AJ192" s="132"/>
      <c r="AK192" s="132"/>
      <c r="AL192" s="132"/>
      <c r="AM192" s="132"/>
      <c r="AN192" s="132"/>
      <c r="AO192" s="28"/>
      <c r="AP192" s="2"/>
      <c r="AQ192" s="2"/>
      <c r="AR192" s="2"/>
      <c r="AS192" s="2"/>
    </row>
    <row r="193" spans="1:45" ht="24.75" customHeight="1" x14ac:dyDescent="0.2">
      <c r="A193" s="32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30"/>
      <c r="Q193" s="43" t="s">
        <v>7</v>
      </c>
      <c r="R193" s="40">
        <v>23</v>
      </c>
      <c r="S193" s="42">
        <v>6</v>
      </c>
      <c r="T193" s="42">
        <v>2</v>
      </c>
      <c r="U193" s="148" t="s">
        <v>314</v>
      </c>
      <c r="V193" s="40">
        <v>240</v>
      </c>
      <c r="W193" s="131"/>
      <c r="X193" s="131"/>
      <c r="Y193" s="131"/>
      <c r="Z193" s="131"/>
      <c r="AA193" s="131"/>
      <c r="AB193" s="39"/>
      <c r="AC193" s="38"/>
      <c r="AD193" s="37">
        <v>100000</v>
      </c>
      <c r="AE193" s="37">
        <v>100000</v>
      </c>
      <c r="AF193" s="36">
        <v>100000</v>
      </c>
      <c r="AG193" s="35"/>
      <c r="AH193" s="34"/>
      <c r="AI193" s="33"/>
      <c r="AJ193" s="132"/>
      <c r="AK193" s="132"/>
      <c r="AL193" s="132"/>
      <c r="AM193" s="132"/>
      <c r="AN193" s="132"/>
      <c r="AO193" s="28"/>
      <c r="AP193" s="2"/>
      <c r="AQ193" s="2"/>
      <c r="AR193" s="2"/>
      <c r="AS193" s="2"/>
    </row>
    <row r="194" spans="1:45" ht="14.25" customHeight="1" x14ac:dyDescent="0.2">
      <c r="A194" s="32"/>
      <c r="B194" s="223" t="s">
        <v>162</v>
      </c>
      <c r="C194" s="223"/>
      <c r="D194" s="223"/>
      <c r="E194" s="223"/>
      <c r="F194" s="223"/>
      <c r="G194" s="223"/>
      <c r="H194" s="223"/>
      <c r="I194" s="223"/>
      <c r="J194" s="223"/>
      <c r="K194" s="223"/>
      <c r="L194" s="223"/>
      <c r="M194" s="223"/>
      <c r="N194" s="223"/>
      <c r="O194" s="223"/>
      <c r="P194" s="202"/>
      <c r="Q194" s="49" t="s">
        <v>162</v>
      </c>
      <c r="R194" s="46">
        <v>23</v>
      </c>
      <c r="S194" s="48">
        <v>7</v>
      </c>
      <c r="T194" s="48">
        <v>0</v>
      </c>
      <c r="U194" s="47" t="s">
        <v>3</v>
      </c>
      <c r="V194" s="46">
        <v>0</v>
      </c>
      <c r="W194" s="219"/>
      <c r="X194" s="219"/>
      <c r="Y194" s="219"/>
      <c r="Z194" s="219"/>
      <c r="AA194" s="219"/>
      <c r="AB194" s="39">
        <v>933428068.63</v>
      </c>
      <c r="AC194" s="38"/>
      <c r="AD194" s="45">
        <f>AD195+AD213+AD232+AD261+AD291</f>
        <v>877004073</v>
      </c>
      <c r="AE194" s="45">
        <f>AE195+AE213+AE232+AE261+AE291</f>
        <v>705894000</v>
      </c>
      <c r="AF194" s="45">
        <f>AF195+AF213+AF232+AF261+AF291</f>
        <v>737779500</v>
      </c>
      <c r="AG194" s="35"/>
      <c r="AH194" s="34"/>
      <c r="AI194" s="33"/>
      <c r="AJ194" s="220"/>
      <c r="AK194" s="220"/>
      <c r="AL194" s="220"/>
      <c r="AM194" s="220"/>
      <c r="AN194" s="220"/>
      <c r="AO194" s="28"/>
      <c r="AP194" s="2"/>
      <c r="AQ194" s="2"/>
      <c r="AR194" s="2"/>
      <c r="AS194" s="2"/>
    </row>
    <row r="195" spans="1:45" ht="14.25" customHeight="1" x14ac:dyDescent="0.2">
      <c r="A195" s="32"/>
      <c r="B195" s="223" t="s">
        <v>161</v>
      </c>
      <c r="C195" s="223"/>
      <c r="D195" s="223"/>
      <c r="E195" s="223"/>
      <c r="F195" s="223"/>
      <c r="G195" s="223"/>
      <c r="H195" s="223"/>
      <c r="I195" s="223"/>
      <c r="J195" s="223"/>
      <c r="K195" s="223"/>
      <c r="L195" s="223"/>
      <c r="M195" s="223"/>
      <c r="N195" s="223"/>
      <c r="O195" s="223"/>
      <c r="P195" s="202"/>
      <c r="Q195" s="49" t="s">
        <v>161</v>
      </c>
      <c r="R195" s="46">
        <v>23</v>
      </c>
      <c r="S195" s="48">
        <v>7</v>
      </c>
      <c r="T195" s="48">
        <v>1</v>
      </c>
      <c r="U195" s="47" t="s">
        <v>3</v>
      </c>
      <c r="V195" s="46">
        <v>0</v>
      </c>
      <c r="W195" s="219"/>
      <c r="X195" s="219"/>
      <c r="Y195" s="219"/>
      <c r="Z195" s="219"/>
      <c r="AA195" s="219"/>
      <c r="AB195" s="39">
        <v>224874807</v>
      </c>
      <c r="AC195" s="38"/>
      <c r="AD195" s="45">
        <f>AD196+AD206+AD203</f>
        <v>214654200</v>
      </c>
      <c r="AE195" s="45">
        <f t="shared" ref="AE195:AF195" si="60">AE196+AE206</f>
        <v>180724500</v>
      </c>
      <c r="AF195" s="45">
        <f t="shared" si="60"/>
        <v>188265600</v>
      </c>
      <c r="AG195" s="35"/>
      <c r="AH195" s="34"/>
      <c r="AI195" s="33"/>
      <c r="AJ195" s="220"/>
      <c r="AK195" s="220"/>
      <c r="AL195" s="220"/>
      <c r="AM195" s="220"/>
      <c r="AN195" s="220"/>
      <c r="AO195" s="28"/>
      <c r="AP195" s="2"/>
      <c r="AQ195" s="2"/>
      <c r="AR195" s="2"/>
      <c r="AS195" s="2"/>
    </row>
    <row r="196" spans="1:45" ht="20.25" customHeight="1" x14ac:dyDescent="0.2">
      <c r="A196" s="32"/>
      <c r="B196" s="54"/>
      <c r="C196" s="53"/>
      <c r="D196" s="52"/>
      <c r="E196" s="52"/>
      <c r="F196" s="51"/>
      <c r="G196" s="51"/>
      <c r="H196" s="50"/>
      <c r="I196" s="222" t="s">
        <v>160</v>
      </c>
      <c r="J196" s="222"/>
      <c r="K196" s="222"/>
      <c r="L196" s="222"/>
      <c r="M196" s="222"/>
      <c r="N196" s="222"/>
      <c r="O196" s="222"/>
      <c r="P196" s="199"/>
      <c r="Q196" s="49" t="s">
        <v>159</v>
      </c>
      <c r="R196" s="46">
        <v>23</v>
      </c>
      <c r="S196" s="48">
        <v>7</v>
      </c>
      <c r="T196" s="48">
        <v>1</v>
      </c>
      <c r="U196" s="147" t="s">
        <v>317</v>
      </c>
      <c r="V196" s="46" t="s">
        <v>3</v>
      </c>
      <c r="W196" s="219"/>
      <c r="X196" s="219"/>
      <c r="Y196" s="219"/>
      <c r="Z196" s="219"/>
      <c r="AA196" s="219"/>
      <c r="AB196" s="39">
        <v>133922000</v>
      </c>
      <c r="AC196" s="38"/>
      <c r="AD196" s="45">
        <f>AD197+AD199+AD201</f>
        <v>127957500</v>
      </c>
      <c r="AE196" s="45">
        <f t="shared" ref="AE196:AF196" si="61">AE197+AE199+AE201</f>
        <v>135149800</v>
      </c>
      <c r="AF196" s="45">
        <f t="shared" si="61"/>
        <v>142690900</v>
      </c>
      <c r="AG196" s="35"/>
      <c r="AH196" s="34"/>
      <c r="AI196" s="33"/>
      <c r="AJ196" s="220"/>
      <c r="AK196" s="220"/>
      <c r="AL196" s="220"/>
      <c r="AM196" s="220"/>
      <c r="AN196" s="220"/>
      <c r="AO196" s="28"/>
      <c r="AP196" s="2"/>
      <c r="AQ196" s="2"/>
      <c r="AR196" s="2"/>
      <c r="AS196" s="2"/>
    </row>
    <row r="197" spans="1:45" ht="42.75" customHeight="1" x14ac:dyDescent="0.2">
      <c r="A197" s="32"/>
      <c r="B197" s="216">
        <v>100</v>
      </c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7"/>
      <c r="Q197" s="43" t="s">
        <v>10</v>
      </c>
      <c r="R197" s="40">
        <v>23</v>
      </c>
      <c r="S197" s="42">
        <v>7</v>
      </c>
      <c r="T197" s="42">
        <v>1</v>
      </c>
      <c r="U197" s="148" t="s">
        <v>317</v>
      </c>
      <c r="V197" s="40">
        <v>100</v>
      </c>
      <c r="W197" s="218"/>
      <c r="X197" s="218"/>
      <c r="Y197" s="218"/>
      <c r="Z197" s="218"/>
      <c r="AA197" s="218"/>
      <c r="AB197" s="39">
        <v>105920000</v>
      </c>
      <c r="AC197" s="38"/>
      <c r="AD197" s="37">
        <f>AD198</f>
        <v>100190700</v>
      </c>
      <c r="AE197" s="37">
        <f t="shared" ref="AE197:AF197" si="62">AE198</f>
        <v>105822300</v>
      </c>
      <c r="AF197" s="37">
        <f t="shared" si="62"/>
        <v>111727000</v>
      </c>
      <c r="AG197" s="35"/>
      <c r="AH197" s="34"/>
      <c r="AI197" s="33"/>
      <c r="AJ197" s="221"/>
      <c r="AK197" s="221"/>
      <c r="AL197" s="221"/>
      <c r="AM197" s="221"/>
      <c r="AN197" s="221"/>
      <c r="AO197" s="28"/>
      <c r="AP197" s="2"/>
      <c r="AQ197" s="2"/>
      <c r="AR197" s="2"/>
      <c r="AS197" s="2"/>
    </row>
    <row r="198" spans="1:45" ht="14.25" customHeight="1" x14ac:dyDescent="0.2">
      <c r="A198" s="32"/>
      <c r="B198" s="216">
        <v>110</v>
      </c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7"/>
      <c r="Q198" s="43" t="s">
        <v>92</v>
      </c>
      <c r="R198" s="40">
        <v>23</v>
      </c>
      <c r="S198" s="42">
        <v>7</v>
      </c>
      <c r="T198" s="42">
        <v>1</v>
      </c>
      <c r="U198" s="148" t="s">
        <v>317</v>
      </c>
      <c r="V198" s="40">
        <v>110</v>
      </c>
      <c r="W198" s="218"/>
      <c r="X198" s="218"/>
      <c r="Y198" s="218"/>
      <c r="Z198" s="218"/>
      <c r="AA198" s="218"/>
      <c r="AB198" s="39">
        <v>105920000</v>
      </c>
      <c r="AC198" s="38"/>
      <c r="AD198" s="37">
        <v>100190700</v>
      </c>
      <c r="AE198" s="37">
        <v>105822300</v>
      </c>
      <c r="AF198" s="36">
        <v>111727000</v>
      </c>
      <c r="AG198" s="35"/>
      <c r="AH198" s="34"/>
      <c r="AI198" s="33"/>
      <c r="AJ198" s="221"/>
      <c r="AK198" s="221"/>
      <c r="AL198" s="221"/>
      <c r="AM198" s="221"/>
      <c r="AN198" s="221"/>
      <c r="AO198" s="28"/>
      <c r="AP198" s="2"/>
      <c r="AQ198" s="2"/>
      <c r="AR198" s="2"/>
      <c r="AS198" s="2"/>
    </row>
    <row r="199" spans="1:45" ht="21.75" customHeight="1" x14ac:dyDescent="0.2">
      <c r="A199" s="32"/>
      <c r="B199" s="216">
        <v>200</v>
      </c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7"/>
      <c r="Q199" s="43" t="s">
        <v>8</v>
      </c>
      <c r="R199" s="40">
        <v>23</v>
      </c>
      <c r="S199" s="42">
        <v>7</v>
      </c>
      <c r="T199" s="42">
        <v>1</v>
      </c>
      <c r="U199" s="148" t="s">
        <v>317</v>
      </c>
      <c r="V199" s="40">
        <v>200</v>
      </c>
      <c r="W199" s="218"/>
      <c r="X199" s="218"/>
      <c r="Y199" s="218"/>
      <c r="Z199" s="218"/>
      <c r="AA199" s="218"/>
      <c r="AB199" s="39">
        <v>1271100</v>
      </c>
      <c r="AC199" s="38"/>
      <c r="AD199" s="37">
        <f>AD200</f>
        <v>1458700</v>
      </c>
      <c r="AE199" s="37">
        <f t="shared" ref="AE199:AF199" si="63">AE200</f>
        <v>1540700</v>
      </c>
      <c r="AF199" s="37">
        <f t="shared" si="63"/>
        <v>1626700</v>
      </c>
      <c r="AG199" s="35"/>
      <c r="AH199" s="34"/>
      <c r="AI199" s="33"/>
      <c r="AJ199" s="221"/>
      <c r="AK199" s="221"/>
      <c r="AL199" s="221"/>
      <c r="AM199" s="221"/>
      <c r="AN199" s="221"/>
      <c r="AO199" s="28"/>
      <c r="AP199" s="2"/>
      <c r="AQ199" s="2"/>
      <c r="AR199" s="2"/>
      <c r="AS199" s="2"/>
    </row>
    <row r="200" spans="1:45" ht="21.75" customHeight="1" x14ac:dyDescent="0.2">
      <c r="A200" s="32"/>
      <c r="B200" s="216">
        <v>240</v>
      </c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7"/>
      <c r="Q200" s="43" t="s">
        <v>7</v>
      </c>
      <c r="R200" s="40">
        <v>23</v>
      </c>
      <c r="S200" s="42">
        <v>7</v>
      </c>
      <c r="T200" s="42">
        <v>1</v>
      </c>
      <c r="U200" s="148" t="s">
        <v>317</v>
      </c>
      <c r="V200" s="40">
        <v>240</v>
      </c>
      <c r="W200" s="218"/>
      <c r="X200" s="218"/>
      <c r="Y200" s="218"/>
      <c r="Z200" s="218"/>
      <c r="AA200" s="218"/>
      <c r="AB200" s="39">
        <v>1271100</v>
      </c>
      <c r="AC200" s="38"/>
      <c r="AD200" s="37">
        <v>1458700</v>
      </c>
      <c r="AE200" s="37">
        <v>1540700</v>
      </c>
      <c r="AF200" s="36">
        <v>1626700</v>
      </c>
      <c r="AG200" s="35"/>
      <c r="AH200" s="34"/>
      <c r="AI200" s="33"/>
      <c r="AJ200" s="221"/>
      <c r="AK200" s="221"/>
      <c r="AL200" s="221"/>
      <c r="AM200" s="221"/>
      <c r="AN200" s="221"/>
      <c r="AO200" s="28"/>
      <c r="AP200" s="2"/>
      <c r="AQ200" s="2"/>
      <c r="AR200" s="2"/>
      <c r="AS200" s="2"/>
    </row>
    <row r="201" spans="1:45" ht="21.75" customHeight="1" x14ac:dyDescent="0.2">
      <c r="A201" s="32"/>
      <c r="B201" s="216">
        <v>600</v>
      </c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7"/>
      <c r="Q201" s="43" t="s">
        <v>42</v>
      </c>
      <c r="R201" s="40">
        <v>23</v>
      </c>
      <c r="S201" s="42">
        <v>7</v>
      </c>
      <c r="T201" s="42">
        <v>1</v>
      </c>
      <c r="U201" s="148" t="s">
        <v>317</v>
      </c>
      <c r="V201" s="40">
        <v>600</v>
      </c>
      <c r="W201" s="218"/>
      <c r="X201" s="218"/>
      <c r="Y201" s="218"/>
      <c r="Z201" s="218"/>
      <c r="AA201" s="218"/>
      <c r="AB201" s="39">
        <v>26730900</v>
      </c>
      <c r="AC201" s="38"/>
      <c r="AD201" s="37">
        <f>AD202</f>
        <v>26308100</v>
      </c>
      <c r="AE201" s="37">
        <f t="shared" ref="AE201:AF201" si="64">AE202</f>
        <v>27786800</v>
      </c>
      <c r="AF201" s="37">
        <f t="shared" si="64"/>
        <v>29337200</v>
      </c>
      <c r="AG201" s="35"/>
      <c r="AH201" s="34"/>
      <c r="AI201" s="33"/>
      <c r="AJ201" s="221"/>
      <c r="AK201" s="221"/>
      <c r="AL201" s="221"/>
      <c r="AM201" s="221"/>
      <c r="AN201" s="221"/>
      <c r="AO201" s="28"/>
      <c r="AP201" s="2"/>
      <c r="AQ201" s="2"/>
      <c r="AR201" s="2"/>
      <c r="AS201" s="2"/>
    </row>
    <row r="202" spans="1:45" ht="14.25" customHeight="1" x14ac:dyDescent="0.2">
      <c r="A202" s="32"/>
      <c r="B202" s="216">
        <v>610</v>
      </c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7"/>
      <c r="Q202" s="43" t="s">
        <v>61</v>
      </c>
      <c r="R202" s="40">
        <v>23</v>
      </c>
      <c r="S202" s="42">
        <v>7</v>
      </c>
      <c r="T202" s="42">
        <v>1</v>
      </c>
      <c r="U202" s="148" t="s">
        <v>317</v>
      </c>
      <c r="V202" s="40">
        <v>610</v>
      </c>
      <c r="W202" s="218"/>
      <c r="X202" s="218"/>
      <c r="Y202" s="218"/>
      <c r="Z202" s="218"/>
      <c r="AA202" s="218"/>
      <c r="AB202" s="39">
        <v>26730900</v>
      </c>
      <c r="AC202" s="38"/>
      <c r="AD202" s="37">
        <v>26308100</v>
      </c>
      <c r="AE202" s="37">
        <v>27786800</v>
      </c>
      <c r="AF202" s="36">
        <v>29337200</v>
      </c>
      <c r="AG202" s="35"/>
      <c r="AH202" s="34"/>
      <c r="AI202" s="33"/>
      <c r="AJ202" s="221"/>
      <c r="AK202" s="221"/>
      <c r="AL202" s="221"/>
      <c r="AM202" s="221"/>
      <c r="AN202" s="221"/>
      <c r="AO202" s="28"/>
      <c r="AP202" s="2"/>
      <c r="AQ202" s="2"/>
      <c r="AR202" s="2"/>
      <c r="AS202" s="2"/>
    </row>
    <row r="203" spans="1:45" ht="39.75" customHeight="1" x14ac:dyDescent="0.2">
      <c r="A203" s="32"/>
      <c r="B203" s="129"/>
      <c r="C203" s="129"/>
      <c r="D203" s="129"/>
      <c r="E203" s="129"/>
      <c r="F203" s="129"/>
      <c r="G203" s="129"/>
      <c r="H203" s="130"/>
      <c r="I203" s="129"/>
      <c r="J203" s="129"/>
      <c r="K203" s="129"/>
      <c r="L203" s="129"/>
      <c r="M203" s="129"/>
      <c r="N203" s="129"/>
      <c r="O203" s="129"/>
      <c r="P203" s="130"/>
      <c r="Q203" s="165" t="s">
        <v>146</v>
      </c>
      <c r="R203" s="153">
        <v>23</v>
      </c>
      <c r="S203" s="154">
        <v>7</v>
      </c>
      <c r="T203" s="154">
        <v>1</v>
      </c>
      <c r="U203" s="147" t="s">
        <v>145</v>
      </c>
      <c r="V203" s="153"/>
      <c r="W203" s="155"/>
      <c r="X203" s="155"/>
      <c r="Y203" s="155"/>
      <c r="Z203" s="155"/>
      <c r="AA203" s="155"/>
      <c r="AB203" s="156"/>
      <c r="AC203" s="157"/>
      <c r="AD203" s="158">
        <f>AD204</f>
        <v>300000</v>
      </c>
      <c r="AE203" s="158">
        <f t="shared" ref="AE203:AF204" si="65">AE204</f>
        <v>0</v>
      </c>
      <c r="AF203" s="158">
        <f t="shared" si="65"/>
        <v>0</v>
      </c>
      <c r="AG203" s="35"/>
      <c r="AH203" s="34"/>
      <c r="AI203" s="33"/>
      <c r="AJ203" s="132"/>
      <c r="AK203" s="132"/>
      <c r="AL203" s="132"/>
      <c r="AM203" s="132"/>
      <c r="AN203" s="132"/>
      <c r="AO203" s="28"/>
      <c r="AP203" s="2"/>
      <c r="AQ203" s="2"/>
      <c r="AR203" s="2"/>
      <c r="AS203" s="2"/>
    </row>
    <row r="204" spans="1:45" ht="27.75" customHeight="1" x14ac:dyDescent="0.2">
      <c r="A204" s="32"/>
      <c r="B204" s="129"/>
      <c r="C204" s="129"/>
      <c r="D204" s="129"/>
      <c r="E204" s="129"/>
      <c r="F204" s="129"/>
      <c r="G204" s="129"/>
      <c r="H204" s="130"/>
      <c r="I204" s="129"/>
      <c r="J204" s="129"/>
      <c r="K204" s="129"/>
      <c r="L204" s="129"/>
      <c r="M204" s="129"/>
      <c r="N204" s="129"/>
      <c r="O204" s="129"/>
      <c r="P204" s="130"/>
      <c r="Q204" s="43" t="s">
        <v>8</v>
      </c>
      <c r="R204" s="40">
        <v>23</v>
      </c>
      <c r="S204" s="42">
        <v>7</v>
      </c>
      <c r="T204" s="42">
        <v>1</v>
      </c>
      <c r="U204" s="148" t="s">
        <v>145</v>
      </c>
      <c r="V204" s="40">
        <v>200</v>
      </c>
      <c r="W204" s="131"/>
      <c r="X204" s="131"/>
      <c r="Y204" s="131"/>
      <c r="Z204" s="131"/>
      <c r="AA204" s="131"/>
      <c r="AB204" s="39"/>
      <c r="AC204" s="38"/>
      <c r="AD204" s="37">
        <f>AD205</f>
        <v>300000</v>
      </c>
      <c r="AE204" s="37">
        <f t="shared" si="65"/>
        <v>0</v>
      </c>
      <c r="AF204" s="37">
        <f t="shared" si="65"/>
        <v>0</v>
      </c>
      <c r="AG204" s="35"/>
      <c r="AH204" s="34"/>
      <c r="AI204" s="33"/>
      <c r="AJ204" s="132"/>
      <c r="AK204" s="132"/>
      <c r="AL204" s="132"/>
      <c r="AM204" s="132"/>
      <c r="AN204" s="132"/>
      <c r="AO204" s="28"/>
      <c r="AP204" s="2"/>
      <c r="AQ204" s="2"/>
      <c r="AR204" s="2"/>
      <c r="AS204" s="2"/>
    </row>
    <row r="205" spans="1:45" ht="29.25" customHeight="1" x14ac:dyDescent="0.2">
      <c r="A205" s="32"/>
      <c r="B205" s="129"/>
      <c r="C205" s="129"/>
      <c r="D205" s="129"/>
      <c r="E205" s="129"/>
      <c r="F205" s="129"/>
      <c r="G205" s="129"/>
      <c r="H205" s="130"/>
      <c r="I205" s="129"/>
      <c r="J205" s="129"/>
      <c r="K205" s="129"/>
      <c r="L205" s="129"/>
      <c r="M205" s="129"/>
      <c r="N205" s="129"/>
      <c r="O205" s="129"/>
      <c r="P205" s="130"/>
      <c r="Q205" s="43" t="s">
        <v>7</v>
      </c>
      <c r="R205" s="40">
        <v>23</v>
      </c>
      <c r="S205" s="42">
        <v>7</v>
      </c>
      <c r="T205" s="42">
        <v>1</v>
      </c>
      <c r="U205" s="148" t="s">
        <v>145</v>
      </c>
      <c r="V205" s="40">
        <v>240</v>
      </c>
      <c r="W205" s="131"/>
      <c r="X205" s="131"/>
      <c r="Y205" s="131"/>
      <c r="Z205" s="131"/>
      <c r="AA205" s="131"/>
      <c r="AB205" s="39"/>
      <c r="AC205" s="38"/>
      <c r="AD205" s="37">
        <v>300000</v>
      </c>
      <c r="AE205" s="37">
        <v>0</v>
      </c>
      <c r="AF205" s="36">
        <v>0</v>
      </c>
      <c r="AG205" s="35"/>
      <c r="AH205" s="34"/>
      <c r="AI205" s="33"/>
      <c r="AJ205" s="132"/>
      <c r="AK205" s="132"/>
      <c r="AL205" s="132"/>
      <c r="AM205" s="132"/>
      <c r="AN205" s="132"/>
      <c r="AO205" s="28"/>
      <c r="AP205" s="2"/>
      <c r="AQ205" s="2"/>
      <c r="AR205" s="2"/>
      <c r="AS205" s="2"/>
    </row>
    <row r="206" spans="1:45" ht="20.25" customHeight="1" x14ac:dyDescent="0.2">
      <c r="A206" s="32"/>
      <c r="B206" s="54"/>
      <c r="C206" s="53"/>
      <c r="D206" s="52"/>
      <c r="E206" s="52"/>
      <c r="F206" s="51"/>
      <c r="G206" s="51"/>
      <c r="H206" s="50"/>
      <c r="I206" s="222" t="s">
        <v>158</v>
      </c>
      <c r="J206" s="222"/>
      <c r="K206" s="222"/>
      <c r="L206" s="222"/>
      <c r="M206" s="222"/>
      <c r="N206" s="222"/>
      <c r="O206" s="222"/>
      <c r="P206" s="199"/>
      <c r="Q206" s="49" t="s">
        <v>157</v>
      </c>
      <c r="R206" s="46">
        <v>23</v>
      </c>
      <c r="S206" s="48">
        <v>7</v>
      </c>
      <c r="T206" s="48">
        <v>1</v>
      </c>
      <c r="U206" s="47" t="s">
        <v>156</v>
      </c>
      <c r="V206" s="46" t="s">
        <v>3</v>
      </c>
      <c r="W206" s="219"/>
      <c r="X206" s="219"/>
      <c r="Y206" s="219"/>
      <c r="Z206" s="219"/>
      <c r="AA206" s="219"/>
      <c r="AB206" s="39">
        <v>87909326.280000001</v>
      </c>
      <c r="AC206" s="38"/>
      <c r="AD206" s="45">
        <f>AD207+AD209+AD211</f>
        <v>86396700</v>
      </c>
      <c r="AE206" s="45">
        <f t="shared" ref="AE206:AF206" si="66">AE207+AE209+AE211</f>
        <v>45574700</v>
      </c>
      <c r="AF206" s="45">
        <f t="shared" si="66"/>
        <v>45574700</v>
      </c>
      <c r="AG206" s="35"/>
      <c r="AH206" s="34"/>
      <c r="AI206" s="33"/>
      <c r="AJ206" s="220"/>
      <c r="AK206" s="220"/>
      <c r="AL206" s="220"/>
      <c r="AM206" s="220"/>
      <c r="AN206" s="220"/>
      <c r="AO206" s="28"/>
      <c r="AP206" s="2"/>
      <c r="AQ206" s="2"/>
      <c r="AR206" s="2"/>
      <c r="AS206" s="2"/>
    </row>
    <row r="207" spans="1:45" ht="42.75" customHeight="1" x14ac:dyDescent="0.2">
      <c r="A207" s="32"/>
      <c r="B207" s="216">
        <v>100</v>
      </c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7"/>
      <c r="Q207" s="43" t="s">
        <v>10</v>
      </c>
      <c r="R207" s="40">
        <v>23</v>
      </c>
      <c r="S207" s="42">
        <v>7</v>
      </c>
      <c r="T207" s="42">
        <v>1</v>
      </c>
      <c r="U207" s="41" t="s">
        <v>156</v>
      </c>
      <c r="V207" s="40">
        <v>100</v>
      </c>
      <c r="W207" s="218"/>
      <c r="X207" s="218"/>
      <c r="Y207" s="218"/>
      <c r="Z207" s="218"/>
      <c r="AA207" s="218"/>
      <c r="AB207" s="39">
        <v>38904419.079999998</v>
      </c>
      <c r="AC207" s="38"/>
      <c r="AD207" s="37">
        <f>AD208</f>
        <v>38241500</v>
      </c>
      <c r="AE207" s="37">
        <f t="shared" ref="AE207:AF207" si="67">AE208</f>
        <v>20537800</v>
      </c>
      <c r="AF207" s="37">
        <f t="shared" si="67"/>
        <v>20537800</v>
      </c>
      <c r="AG207" s="35"/>
      <c r="AH207" s="34"/>
      <c r="AI207" s="33"/>
      <c r="AJ207" s="221"/>
      <c r="AK207" s="221"/>
      <c r="AL207" s="221"/>
      <c r="AM207" s="221"/>
      <c r="AN207" s="221"/>
      <c r="AO207" s="28"/>
      <c r="AP207" s="2"/>
      <c r="AQ207" s="2"/>
      <c r="AR207" s="2"/>
      <c r="AS207" s="2"/>
    </row>
    <row r="208" spans="1:45" ht="14.25" customHeight="1" x14ac:dyDescent="0.2">
      <c r="A208" s="32"/>
      <c r="B208" s="216">
        <v>110</v>
      </c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7"/>
      <c r="Q208" s="43" t="s">
        <v>92</v>
      </c>
      <c r="R208" s="40">
        <v>23</v>
      </c>
      <c r="S208" s="42">
        <v>7</v>
      </c>
      <c r="T208" s="42">
        <v>1</v>
      </c>
      <c r="U208" s="41" t="s">
        <v>156</v>
      </c>
      <c r="V208" s="40">
        <v>110</v>
      </c>
      <c r="W208" s="218"/>
      <c r="X208" s="218"/>
      <c r="Y208" s="218"/>
      <c r="Z208" s="218"/>
      <c r="AA208" s="218"/>
      <c r="AB208" s="39">
        <v>38904419.079999998</v>
      </c>
      <c r="AC208" s="38"/>
      <c r="AD208" s="37">
        <v>38241500</v>
      </c>
      <c r="AE208" s="37">
        <v>20537800</v>
      </c>
      <c r="AF208" s="36">
        <v>20537800</v>
      </c>
      <c r="AG208" s="35"/>
      <c r="AH208" s="34"/>
      <c r="AI208" s="33"/>
      <c r="AJ208" s="221"/>
      <c r="AK208" s="221"/>
      <c r="AL208" s="221"/>
      <c r="AM208" s="221"/>
      <c r="AN208" s="221"/>
      <c r="AO208" s="28"/>
      <c r="AP208" s="2"/>
      <c r="AQ208" s="2"/>
      <c r="AR208" s="2"/>
      <c r="AS208" s="2"/>
    </row>
    <row r="209" spans="1:45" ht="21.75" customHeight="1" x14ac:dyDescent="0.2">
      <c r="A209" s="32"/>
      <c r="B209" s="216">
        <v>200</v>
      </c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7"/>
      <c r="Q209" s="43" t="s">
        <v>8</v>
      </c>
      <c r="R209" s="40">
        <v>23</v>
      </c>
      <c r="S209" s="42">
        <v>7</v>
      </c>
      <c r="T209" s="42">
        <v>1</v>
      </c>
      <c r="U209" s="41" t="s">
        <v>156</v>
      </c>
      <c r="V209" s="40">
        <v>200</v>
      </c>
      <c r="W209" s="218"/>
      <c r="X209" s="218"/>
      <c r="Y209" s="218"/>
      <c r="Z209" s="218"/>
      <c r="AA209" s="218"/>
      <c r="AB209" s="39">
        <v>44715095.200000003</v>
      </c>
      <c r="AC209" s="38"/>
      <c r="AD209" s="37">
        <f>AD210</f>
        <v>43410500</v>
      </c>
      <c r="AE209" s="37">
        <f t="shared" ref="AE209:AF209" si="68">AE210</f>
        <v>22376500</v>
      </c>
      <c r="AF209" s="37">
        <f t="shared" si="68"/>
        <v>22376500</v>
      </c>
      <c r="AG209" s="35"/>
      <c r="AH209" s="34"/>
      <c r="AI209" s="33"/>
      <c r="AJ209" s="221"/>
      <c r="AK209" s="221"/>
      <c r="AL209" s="221"/>
      <c r="AM209" s="221"/>
      <c r="AN209" s="221"/>
      <c r="AO209" s="28"/>
      <c r="AP209" s="2"/>
      <c r="AQ209" s="2"/>
      <c r="AR209" s="2"/>
      <c r="AS209" s="2"/>
    </row>
    <row r="210" spans="1:45" ht="21.75" customHeight="1" x14ac:dyDescent="0.2">
      <c r="A210" s="32"/>
      <c r="B210" s="216">
        <v>240</v>
      </c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7"/>
      <c r="Q210" s="43" t="s">
        <v>7</v>
      </c>
      <c r="R210" s="40">
        <v>23</v>
      </c>
      <c r="S210" s="42">
        <v>7</v>
      </c>
      <c r="T210" s="42">
        <v>1</v>
      </c>
      <c r="U210" s="41" t="s">
        <v>156</v>
      </c>
      <c r="V210" s="40">
        <v>240</v>
      </c>
      <c r="W210" s="218"/>
      <c r="X210" s="218"/>
      <c r="Y210" s="218"/>
      <c r="Z210" s="218"/>
      <c r="AA210" s="218"/>
      <c r="AB210" s="39">
        <v>44715095.200000003</v>
      </c>
      <c r="AC210" s="38"/>
      <c r="AD210" s="37">
        <v>43410500</v>
      </c>
      <c r="AE210" s="37">
        <v>22376500</v>
      </c>
      <c r="AF210" s="36">
        <v>22376500</v>
      </c>
      <c r="AG210" s="35"/>
      <c r="AH210" s="34"/>
      <c r="AI210" s="33"/>
      <c r="AJ210" s="221"/>
      <c r="AK210" s="221"/>
      <c r="AL210" s="221"/>
      <c r="AM210" s="221"/>
      <c r="AN210" s="221"/>
      <c r="AO210" s="28"/>
      <c r="AP210" s="2"/>
      <c r="AQ210" s="2"/>
      <c r="AR210" s="2"/>
      <c r="AS210" s="2"/>
    </row>
    <row r="211" spans="1:45" ht="14.25" customHeight="1" x14ac:dyDescent="0.2">
      <c r="A211" s="32"/>
      <c r="B211" s="216">
        <v>800</v>
      </c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7"/>
      <c r="Q211" s="43" t="s">
        <v>6</v>
      </c>
      <c r="R211" s="40">
        <v>23</v>
      </c>
      <c r="S211" s="42">
        <v>7</v>
      </c>
      <c r="T211" s="42">
        <v>1</v>
      </c>
      <c r="U211" s="41" t="s">
        <v>156</v>
      </c>
      <c r="V211" s="40">
        <v>800</v>
      </c>
      <c r="W211" s="218"/>
      <c r="X211" s="218"/>
      <c r="Y211" s="218"/>
      <c r="Z211" s="218"/>
      <c r="AA211" s="218"/>
      <c r="AB211" s="39">
        <v>4289812</v>
      </c>
      <c r="AC211" s="38"/>
      <c r="AD211" s="37">
        <f>AD212</f>
        <v>4744700</v>
      </c>
      <c r="AE211" s="37">
        <f>AE212</f>
        <v>2660400</v>
      </c>
      <c r="AF211" s="36">
        <f>AF212</f>
        <v>2660400</v>
      </c>
      <c r="AG211" s="35"/>
      <c r="AH211" s="34"/>
      <c r="AI211" s="33"/>
      <c r="AJ211" s="221"/>
      <c r="AK211" s="221"/>
      <c r="AL211" s="221"/>
      <c r="AM211" s="221"/>
      <c r="AN211" s="221"/>
      <c r="AO211" s="28"/>
      <c r="AP211" s="2"/>
      <c r="AQ211" s="2"/>
      <c r="AR211" s="2"/>
      <c r="AS211" s="2"/>
    </row>
    <row r="212" spans="1:45" ht="14.25" customHeight="1" x14ac:dyDescent="0.2">
      <c r="A212" s="32"/>
      <c r="B212" s="216">
        <v>850</v>
      </c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7"/>
      <c r="Q212" s="43" t="s">
        <v>5</v>
      </c>
      <c r="R212" s="40">
        <v>23</v>
      </c>
      <c r="S212" s="42">
        <v>7</v>
      </c>
      <c r="T212" s="42">
        <v>1</v>
      </c>
      <c r="U212" s="41" t="s">
        <v>156</v>
      </c>
      <c r="V212" s="40">
        <v>850</v>
      </c>
      <c r="W212" s="218"/>
      <c r="X212" s="218"/>
      <c r="Y212" s="218"/>
      <c r="Z212" s="218"/>
      <c r="AA212" s="218"/>
      <c r="AB212" s="39">
        <v>4289231.5</v>
      </c>
      <c r="AC212" s="38"/>
      <c r="AD212" s="37">
        <v>4744700</v>
      </c>
      <c r="AE212" s="37">
        <v>2660400</v>
      </c>
      <c r="AF212" s="36">
        <v>2660400</v>
      </c>
      <c r="AG212" s="35"/>
      <c r="AH212" s="34"/>
      <c r="AI212" s="33"/>
      <c r="AJ212" s="221"/>
      <c r="AK212" s="221"/>
      <c r="AL212" s="221"/>
      <c r="AM212" s="221"/>
      <c r="AN212" s="221"/>
      <c r="AO212" s="28"/>
      <c r="AP212" s="2"/>
      <c r="AQ212" s="2"/>
      <c r="AR212" s="2"/>
      <c r="AS212" s="2"/>
    </row>
    <row r="213" spans="1:45" ht="14.25" customHeight="1" x14ac:dyDescent="0.2">
      <c r="A213" s="32"/>
      <c r="B213" s="223" t="s">
        <v>155</v>
      </c>
      <c r="C213" s="223"/>
      <c r="D213" s="223"/>
      <c r="E213" s="223"/>
      <c r="F213" s="223"/>
      <c r="G213" s="223"/>
      <c r="H213" s="223"/>
      <c r="I213" s="223"/>
      <c r="J213" s="223"/>
      <c r="K213" s="223"/>
      <c r="L213" s="223"/>
      <c r="M213" s="223"/>
      <c r="N213" s="223"/>
      <c r="O213" s="223"/>
      <c r="P213" s="202"/>
      <c r="Q213" s="49" t="s">
        <v>155</v>
      </c>
      <c r="R213" s="46">
        <v>23</v>
      </c>
      <c r="S213" s="48">
        <v>7</v>
      </c>
      <c r="T213" s="48">
        <v>2</v>
      </c>
      <c r="U213" s="47" t="s">
        <v>3</v>
      </c>
      <c r="V213" s="46">
        <v>0</v>
      </c>
      <c r="W213" s="219"/>
      <c r="X213" s="219"/>
      <c r="Y213" s="219"/>
      <c r="Z213" s="219"/>
      <c r="AA213" s="219"/>
      <c r="AB213" s="39">
        <v>547411666.58000004</v>
      </c>
      <c r="AC213" s="38"/>
      <c r="AD213" s="45">
        <f>AD214+AD217+AD220+AD223+AD226+AD229</f>
        <v>547368800</v>
      </c>
      <c r="AE213" s="45">
        <f t="shared" ref="AE213:AF213" si="69">AE214+AE217+AE220+AE223+AE226+AE229</f>
        <v>446142300</v>
      </c>
      <c r="AF213" s="45">
        <f t="shared" si="69"/>
        <v>470576800</v>
      </c>
      <c r="AG213" s="35"/>
      <c r="AH213" s="34"/>
      <c r="AI213" s="33"/>
      <c r="AJ213" s="220"/>
      <c r="AK213" s="220"/>
      <c r="AL213" s="220"/>
      <c r="AM213" s="220"/>
      <c r="AN213" s="220"/>
      <c r="AO213" s="28"/>
      <c r="AP213" s="2"/>
      <c r="AQ213" s="2"/>
      <c r="AR213" s="2"/>
      <c r="AS213" s="2"/>
    </row>
    <row r="214" spans="1:45" ht="25.5" customHeight="1" x14ac:dyDescent="0.2">
      <c r="A214" s="32"/>
      <c r="B214" s="54"/>
      <c r="C214" s="53"/>
      <c r="D214" s="52"/>
      <c r="E214" s="52"/>
      <c r="F214" s="51"/>
      <c r="G214" s="51"/>
      <c r="H214" s="50"/>
      <c r="I214" s="222" t="s">
        <v>17</v>
      </c>
      <c r="J214" s="222"/>
      <c r="K214" s="222"/>
      <c r="L214" s="222"/>
      <c r="M214" s="222"/>
      <c r="N214" s="222"/>
      <c r="O214" s="222"/>
      <c r="P214" s="199"/>
      <c r="Q214" s="49" t="s">
        <v>16</v>
      </c>
      <c r="R214" s="46">
        <v>23</v>
      </c>
      <c r="S214" s="48">
        <v>7</v>
      </c>
      <c r="T214" s="48">
        <v>2</v>
      </c>
      <c r="U214" s="147" t="s">
        <v>312</v>
      </c>
      <c r="V214" s="46" t="s">
        <v>3</v>
      </c>
      <c r="W214" s="219"/>
      <c r="X214" s="219"/>
      <c r="Y214" s="219"/>
      <c r="Z214" s="219"/>
      <c r="AA214" s="219"/>
      <c r="AB214" s="39">
        <v>155528487.30000001</v>
      </c>
      <c r="AC214" s="38"/>
      <c r="AD214" s="45">
        <f>AD215</f>
        <v>144099300</v>
      </c>
      <c r="AE214" s="45">
        <f t="shared" ref="AE214:AF214" si="70">AE215</f>
        <v>0</v>
      </c>
      <c r="AF214" s="45">
        <f t="shared" si="70"/>
        <v>0</v>
      </c>
      <c r="AG214" s="35"/>
      <c r="AH214" s="34"/>
      <c r="AI214" s="33"/>
      <c r="AJ214" s="220"/>
      <c r="AK214" s="220"/>
      <c r="AL214" s="220"/>
      <c r="AM214" s="220"/>
      <c r="AN214" s="220"/>
      <c r="AO214" s="28"/>
      <c r="AP214" s="2"/>
      <c r="AQ214" s="2"/>
      <c r="AR214" s="2"/>
      <c r="AS214" s="2"/>
    </row>
    <row r="215" spans="1:45" ht="21.75" customHeight="1" x14ac:dyDescent="0.2">
      <c r="A215" s="32"/>
      <c r="B215" s="216">
        <v>600</v>
      </c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7"/>
      <c r="Q215" s="43" t="s">
        <v>42</v>
      </c>
      <c r="R215" s="40">
        <v>23</v>
      </c>
      <c r="S215" s="42">
        <v>7</v>
      </c>
      <c r="T215" s="42">
        <v>2</v>
      </c>
      <c r="U215" s="148" t="s">
        <v>312</v>
      </c>
      <c r="V215" s="40">
        <v>600</v>
      </c>
      <c r="W215" s="218"/>
      <c r="X215" s="218"/>
      <c r="Y215" s="218"/>
      <c r="Z215" s="218"/>
      <c r="AA215" s="218"/>
      <c r="AB215" s="39">
        <v>155528487.30000001</v>
      </c>
      <c r="AC215" s="38"/>
      <c r="AD215" s="37">
        <f>AD216</f>
        <v>144099300</v>
      </c>
      <c r="AE215" s="37">
        <v>0</v>
      </c>
      <c r="AF215" s="36">
        <v>0</v>
      </c>
      <c r="AG215" s="35"/>
      <c r="AH215" s="34"/>
      <c r="AI215" s="33"/>
      <c r="AJ215" s="221"/>
      <c r="AK215" s="221"/>
      <c r="AL215" s="221"/>
      <c r="AM215" s="221"/>
      <c r="AN215" s="221"/>
      <c r="AO215" s="28"/>
      <c r="AP215" s="2"/>
      <c r="AQ215" s="2"/>
      <c r="AR215" s="2"/>
      <c r="AS215" s="2"/>
    </row>
    <row r="216" spans="1:45" ht="14.25" customHeight="1" x14ac:dyDescent="0.2">
      <c r="A216" s="32"/>
      <c r="B216" s="216">
        <v>610</v>
      </c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7"/>
      <c r="Q216" s="43" t="s">
        <v>61</v>
      </c>
      <c r="R216" s="40">
        <v>23</v>
      </c>
      <c r="S216" s="42">
        <v>7</v>
      </c>
      <c r="T216" s="42">
        <v>2</v>
      </c>
      <c r="U216" s="148" t="s">
        <v>312</v>
      </c>
      <c r="V216" s="40">
        <v>610</v>
      </c>
      <c r="W216" s="218"/>
      <c r="X216" s="218"/>
      <c r="Y216" s="218"/>
      <c r="Z216" s="218"/>
      <c r="AA216" s="218"/>
      <c r="AB216" s="39">
        <v>155528487.30000001</v>
      </c>
      <c r="AC216" s="38"/>
      <c r="AD216" s="37">
        <v>144099300</v>
      </c>
      <c r="AE216" s="37">
        <v>0</v>
      </c>
      <c r="AF216" s="36">
        <v>0</v>
      </c>
      <c r="AG216" s="35"/>
      <c r="AH216" s="34"/>
      <c r="AI216" s="33"/>
      <c r="AJ216" s="221"/>
      <c r="AK216" s="221"/>
      <c r="AL216" s="221"/>
      <c r="AM216" s="221"/>
      <c r="AN216" s="221"/>
      <c r="AO216" s="28"/>
      <c r="AP216" s="2"/>
      <c r="AQ216" s="2"/>
      <c r="AR216" s="2"/>
      <c r="AS216" s="2"/>
    </row>
    <row r="217" spans="1:45" ht="91.5" customHeight="1" x14ac:dyDescent="0.2">
      <c r="A217" s="32"/>
      <c r="B217" s="54"/>
      <c r="C217" s="53"/>
      <c r="D217" s="52"/>
      <c r="E217" s="52"/>
      <c r="F217" s="51"/>
      <c r="G217" s="51"/>
      <c r="H217" s="50"/>
      <c r="I217" s="222" t="s">
        <v>154</v>
      </c>
      <c r="J217" s="222"/>
      <c r="K217" s="222"/>
      <c r="L217" s="222"/>
      <c r="M217" s="222"/>
      <c r="N217" s="222"/>
      <c r="O217" s="222"/>
      <c r="P217" s="199"/>
      <c r="Q217" s="49" t="s">
        <v>153</v>
      </c>
      <c r="R217" s="46">
        <v>23</v>
      </c>
      <c r="S217" s="48">
        <v>7</v>
      </c>
      <c r="T217" s="48">
        <v>2</v>
      </c>
      <c r="U217" s="147" t="s">
        <v>152</v>
      </c>
      <c r="V217" s="46" t="s">
        <v>3</v>
      </c>
      <c r="W217" s="219"/>
      <c r="X217" s="219"/>
      <c r="Y217" s="219"/>
      <c r="Z217" s="219"/>
      <c r="AA217" s="219"/>
      <c r="AB217" s="39">
        <v>2500000</v>
      </c>
      <c r="AC217" s="38"/>
      <c r="AD217" s="45">
        <f>AD218</f>
        <v>0</v>
      </c>
      <c r="AE217" s="45">
        <f t="shared" ref="AE217:AF218" si="71">AE218</f>
        <v>2500000</v>
      </c>
      <c r="AF217" s="45">
        <f t="shared" si="71"/>
        <v>2500000</v>
      </c>
      <c r="AG217" s="35"/>
      <c r="AH217" s="34"/>
      <c r="AI217" s="33"/>
      <c r="AJ217" s="220"/>
      <c r="AK217" s="220"/>
      <c r="AL217" s="220"/>
      <c r="AM217" s="220"/>
      <c r="AN217" s="220"/>
      <c r="AO217" s="28"/>
      <c r="AP217" s="2"/>
      <c r="AQ217" s="2"/>
      <c r="AR217" s="2"/>
      <c r="AS217" s="2"/>
    </row>
    <row r="218" spans="1:45" ht="24.75" customHeight="1" x14ac:dyDescent="0.2">
      <c r="A218" s="32"/>
      <c r="B218" s="216">
        <v>600</v>
      </c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7"/>
      <c r="Q218" s="43" t="s">
        <v>42</v>
      </c>
      <c r="R218" s="40">
        <v>23</v>
      </c>
      <c r="S218" s="42">
        <v>7</v>
      </c>
      <c r="T218" s="42">
        <v>2</v>
      </c>
      <c r="U218" s="148" t="s">
        <v>152</v>
      </c>
      <c r="V218" s="40">
        <v>600</v>
      </c>
      <c r="W218" s="218"/>
      <c r="X218" s="218"/>
      <c r="Y218" s="218"/>
      <c r="Z218" s="218"/>
      <c r="AA218" s="218"/>
      <c r="AB218" s="39">
        <v>2500000</v>
      </c>
      <c r="AC218" s="38"/>
      <c r="AD218" s="37">
        <v>0</v>
      </c>
      <c r="AE218" s="37">
        <f t="shared" si="71"/>
        <v>2500000</v>
      </c>
      <c r="AF218" s="37">
        <f t="shared" si="71"/>
        <v>2500000</v>
      </c>
      <c r="AG218" s="35"/>
      <c r="AH218" s="34"/>
      <c r="AI218" s="33"/>
      <c r="AJ218" s="221"/>
      <c r="AK218" s="221"/>
      <c r="AL218" s="221"/>
      <c r="AM218" s="221"/>
      <c r="AN218" s="221"/>
      <c r="AO218" s="28"/>
      <c r="AP218" s="2"/>
      <c r="AQ218" s="2"/>
      <c r="AR218" s="2"/>
      <c r="AS218" s="2"/>
    </row>
    <row r="219" spans="1:45" ht="14.25" customHeight="1" x14ac:dyDescent="0.2">
      <c r="A219" s="32"/>
      <c r="B219" s="216">
        <v>610</v>
      </c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7"/>
      <c r="Q219" s="43" t="s">
        <v>61</v>
      </c>
      <c r="R219" s="40">
        <v>23</v>
      </c>
      <c r="S219" s="42">
        <v>7</v>
      </c>
      <c r="T219" s="42">
        <v>2</v>
      </c>
      <c r="U219" s="148" t="s">
        <v>152</v>
      </c>
      <c r="V219" s="40">
        <v>610</v>
      </c>
      <c r="W219" s="218"/>
      <c r="X219" s="218"/>
      <c r="Y219" s="218"/>
      <c r="Z219" s="218"/>
      <c r="AA219" s="218"/>
      <c r="AB219" s="39">
        <v>2500000</v>
      </c>
      <c r="AC219" s="38"/>
      <c r="AD219" s="37">
        <v>0</v>
      </c>
      <c r="AE219" s="37">
        <v>2500000</v>
      </c>
      <c r="AF219" s="36">
        <v>2500000</v>
      </c>
      <c r="AG219" s="35"/>
      <c r="AH219" s="34"/>
      <c r="AI219" s="33"/>
      <c r="AJ219" s="221"/>
      <c r="AK219" s="221"/>
      <c r="AL219" s="221"/>
      <c r="AM219" s="221"/>
      <c r="AN219" s="221"/>
      <c r="AO219" s="28"/>
      <c r="AP219" s="2"/>
      <c r="AQ219" s="2"/>
      <c r="AR219" s="2"/>
      <c r="AS219" s="2"/>
    </row>
    <row r="220" spans="1:45" ht="24" customHeight="1" x14ac:dyDescent="0.2">
      <c r="A220" s="32"/>
      <c r="B220" s="54"/>
      <c r="C220" s="53"/>
      <c r="D220" s="52"/>
      <c r="E220" s="52"/>
      <c r="F220" s="51"/>
      <c r="G220" s="51"/>
      <c r="H220" s="50"/>
      <c r="I220" s="222" t="s">
        <v>151</v>
      </c>
      <c r="J220" s="222"/>
      <c r="K220" s="222"/>
      <c r="L220" s="222"/>
      <c r="M220" s="222"/>
      <c r="N220" s="222"/>
      <c r="O220" s="222"/>
      <c r="P220" s="199"/>
      <c r="Q220" s="49" t="s">
        <v>150</v>
      </c>
      <c r="R220" s="46">
        <v>23</v>
      </c>
      <c r="S220" s="48">
        <v>7</v>
      </c>
      <c r="T220" s="48">
        <v>2</v>
      </c>
      <c r="U220" s="147" t="s">
        <v>318</v>
      </c>
      <c r="V220" s="46" t="s">
        <v>3</v>
      </c>
      <c r="W220" s="219"/>
      <c r="X220" s="219"/>
      <c r="Y220" s="219"/>
      <c r="Z220" s="219"/>
      <c r="AA220" s="219"/>
      <c r="AB220" s="39">
        <v>328779500</v>
      </c>
      <c r="AC220" s="38"/>
      <c r="AD220" s="45">
        <f>AD221</f>
        <v>345929900</v>
      </c>
      <c r="AE220" s="45">
        <f t="shared" ref="AE220:AF221" si="72">AE221</f>
        <v>368304900</v>
      </c>
      <c r="AF220" s="45">
        <f t="shared" si="72"/>
        <v>391961500</v>
      </c>
      <c r="AG220" s="35"/>
      <c r="AH220" s="34"/>
      <c r="AI220" s="33"/>
      <c r="AJ220" s="220"/>
      <c r="AK220" s="220"/>
      <c r="AL220" s="220"/>
      <c r="AM220" s="220"/>
      <c r="AN220" s="220"/>
      <c r="AO220" s="28"/>
      <c r="AP220" s="2"/>
      <c r="AQ220" s="2"/>
      <c r="AR220" s="2"/>
      <c r="AS220" s="2"/>
    </row>
    <row r="221" spans="1:45" ht="21.75" customHeight="1" x14ac:dyDescent="0.2">
      <c r="A221" s="32"/>
      <c r="B221" s="216">
        <v>600</v>
      </c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7"/>
      <c r="Q221" s="43" t="s">
        <v>42</v>
      </c>
      <c r="R221" s="40">
        <v>23</v>
      </c>
      <c r="S221" s="42">
        <v>7</v>
      </c>
      <c r="T221" s="42">
        <v>2</v>
      </c>
      <c r="U221" s="148" t="s">
        <v>318</v>
      </c>
      <c r="V221" s="40">
        <v>600</v>
      </c>
      <c r="W221" s="218"/>
      <c r="X221" s="218"/>
      <c r="Y221" s="218"/>
      <c r="Z221" s="218"/>
      <c r="AA221" s="218"/>
      <c r="AB221" s="39">
        <v>328779500</v>
      </c>
      <c r="AC221" s="38"/>
      <c r="AD221" s="37">
        <f>AD222</f>
        <v>345929900</v>
      </c>
      <c r="AE221" s="37">
        <f t="shared" si="72"/>
        <v>368304900</v>
      </c>
      <c r="AF221" s="37">
        <f t="shared" si="72"/>
        <v>391961500</v>
      </c>
      <c r="AG221" s="35"/>
      <c r="AH221" s="34"/>
      <c r="AI221" s="33"/>
      <c r="AJ221" s="221"/>
      <c r="AK221" s="221"/>
      <c r="AL221" s="221"/>
      <c r="AM221" s="221"/>
      <c r="AN221" s="221"/>
      <c r="AO221" s="28"/>
      <c r="AP221" s="2"/>
      <c r="AQ221" s="2"/>
      <c r="AR221" s="2"/>
      <c r="AS221" s="2"/>
    </row>
    <row r="222" spans="1:45" ht="18" customHeight="1" x14ac:dyDescent="0.2">
      <c r="A222" s="32"/>
      <c r="B222" s="216">
        <v>610</v>
      </c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7"/>
      <c r="Q222" s="43" t="s">
        <v>61</v>
      </c>
      <c r="R222" s="40">
        <v>23</v>
      </c>
      <c r="S222" s="42">
        <v>7</v>
      </c>
      <c r="T222" s="42">
        <v>2</v>
      </c>
      <c r="U222" s="148" t="s">
        <v>318</v>
      </c>
      <c r="V222" s="40">
        <v>610</v>
      </c>
      <c r="W222" s="218"/>
      <c r="X222" s="218"/>
      <c r="Y222" s="218"/>
      <c r="Z222" s="218"/>
      <c r="AA222" s="218"/>
      <c r="AB222" s="39">
        <v>328779500</v>
      </c>
      <c r="AC222" s="38"/>
      <c r="AD222" s="37">
        <v>345929900</v>
      </c>
      <c r="AE222" s="37">
        <v>368304900</v>
      </c>
      <c r="AF222" s="36">
        <v>391961500</v>
      </c>
      <c r="AG222" s="35"/>
      <c r="AH222" s="34"/>
      <c r="AI222" s="33"/>
      <c r="AJ222" s="221"/>
      <c r="AK222" s="221"/>
      <c r="AL222" s="221"/>
      <c r="AM222" s="221"/>
      <c r="AN222" s="221"/>
      <c r="AO222" s="28"/>
      <c r="AP222" s="2"/>
      <c r="AQ222" s="2"/>
      <c r="AR222" s="2"/>
      <c r="AS222" s="2"/>
    </row>
    <row r="223" spans="1:45" ht="35.25" customHeight="1" x14ac:dyDescent="0.2">
      <c r="A223" s="32"/>
      <c r="B223" s="54"/>
      <c r="C223" s="53"/>
      <c r="D223" s="52"/>
      <c r="E223" s="52"/>
      <c r="F223" s="51"/>
      <c r="G223" s="51"/>
      <c r="H223" s="50"/>
      <c r="I223" s="222" t="s">
        <v>149</v>
      </c>
      <c r="J223" s="222"/>
      <c r="K223" s="222"/>
      <c r="L223" s="222"/>
      <c r="M223" s="222"/>
      <c r="N223" s="222"/>
      <c r="O223" s="222"/>
      <c r="P223" s="199"/>
      <c r="Q223" s="49" t="s">
        <v>148</v>
      </c>
      <c r="R223" s="46">
        <v>23</v>
      </c>
      <c r="S223" s="48">
        <v>7</v>
      </c>
      <c r="T223" s="48">
        <v>2</v>
      </c>
      <c r="U223" s="147" t="s">
        <v>319</v>
      </c>
      <c r="V223" s="46" t="s">
        <v>3</v>
      </c>
      <c r="W223" s="219"/>
      <c r="X223" s="219"/>
      <c r="Y223" s="219"/>
      <c r="Z223" s="219"/>
      <c r="AA223" s="219"/>
      <c r="AB223" s="39">
        <v>25859000</v>
      </c>
      <c r="AC223" s="38"/>
      <c r="AD223" s="45">
        <f>AD224</f>
        <v>26859000</v>
      </c>
      <c r="AE223" s="45">
        <f t="shared" ref="AE223:AF224" si="73">AE224</f>
        <v>26859000</v>
      </c>
      <c r="AF223" s="45">
        <f t="shared" si="73"/>
        <v>26859000</v>
      </c>
      <c r="AG223" s="35"/>
      <c r="AH223" s="34"/>
      <c r="AI223" s="33"/>
      <c r="AJ223" s="220"/>
      <c r="AK223" s="220"/>
      <c r="AL223" s="220"/>
      <c r="AM223" s="220"/>
      <c r="AN223" s="220"/>
      <c r="AO223" s="28"/>
      <c r="AP223" s="2"/>
      <c r="AQ223" s="2"/>
      <c r="AR223" s="2"/>
      <c r="AS223" s="2"/>
    </row>
    <row r="224" spans="1:45" ht="21.75" customHeight="1" x14ac:dyDescent="0.2">
      <c r="A224" s="32"/>
      <c r="B224" s="216">
        <v>600</v>
      </c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7"/>
      <c r="Q224" s="43" t="s">
        <v>42</v>
      </c>
      <c r="R224" s="40">
        <v>23</v>
      </c>
      <c r="S224" s="42">
        <v>7</v>
      </c>
      <c r="T224" s="42">
        <v>2</v>
      </c>
      <c r="U224" s="148" t="s">
        <v>319</v>
      </c>
      <c r="V224" s="40">
        <v>600</v>
      </c>
      <c r="W224" s="218"/>
      <c r="X224" s="218"/>
      <c r="Y224" s="218"/>
      <c r="Z224" s="218"/>
      <c r="AA224" s="218"/>
      <c r="AB224" s="39">
        <v>25859000</v>
      </c>
      <c r="AC224" s="38"/>
      <c r="AD224" s="37">
        <f>AD225</f>
        <v>26859000</v>
      </c>
      <c r="AE224" s="37">
        <f t="shared" si="73"/>
        <v>26859000</v>
      </c>
      <c r="AF224" s="37">
        <f t="shared" si="73"/>
        <v>26859000</v>
      </c>
      <c r="AG224" s="35"/>
      <c r="AH224" s="34"/>
      <c r="AI224" s="33"/>
      <c r="AJ224" s="221"/>
      <c r="AK224" s="221"/>
      <c r="AL224" s="221"/>
      <c r="AM224" s="221"/>
      <c r="AN224" s="221"/>
      <c r="AO224" s="28"/>
      <c r="AP224" s="2"/>
      <c r="AQ224" s="2"/>
      <c r="AR224" s="2"/>
      <c r="AS224" s="2"/>
    </row>
    <row r="225" spans="1:45" ht="14.25" customHeight="1" x14ac:dyDescent="0.2">
      <c r="A225" s="32"/>
      <c r="B225" s="216">
        <v>610</v>
      </c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7"/>
      <c r="Q225" s="43" t="s">
        <v>61</v>
      </c>
      <c r="R225" s="40">
        <v>23</v>
      </c>
      <c r="S225" s="42">
        <v>7</v>
      </c>
      <c r="T225" s="42">
        <v>2</v>
      </c>
      <c r="U225" s="148" t="s">
        <v>319</v>
      </c>
      <c r="V225" s="40">
        <v>610</v>
      </c>
      <c r="W225" s="218"/>
      <c r="X225" s="218"/>
      <c r="Y225" s="218"/>
      <c r="Z225" s="218"/>
      <c r="AA225" s="218"/>
      <c r="AB225" s="39">
        <v>25859000</v>
      </c>
      <c r="AC225" s="38"/>
      <c r="AD225" s="37">
        <v>26859000</v>
      </c>
      <c r="AE225" s="37">
        <v>26859000</v>
      </c>
      <c r="AF225" s="36">
        <v>26859000</v>
      </c>
      <c r="AG225" s="35"/>
      <c r="AH225" s="34"/>
      <c r="AI225" s="33"/>
      <c r="AJ225" s="221"/>
      <c r="AK225" s="221"/>
      <c r="AL225" s="221"/>
      <c r="AM225" s="221"/>
      <c r="AN225" s="221"/>
      <c r="AO225" s="28"/>
      <c r="AP225" s="2"/>
      <c r="AQ225" s="2"/>
      <c r="AR225" s="2"/>
      <c r="AS225" s="2"/>
    </row>
    <row r="226" spans="1:45" ht="40.5" customHeight="1" x14ac:dyDescent="0.2">
      <c r="A226" s="32"/>
      <c r="B226" s="54"/>
      <c r="C226" s="53"/>
      <c r="D226" s="52"/>
      <c r="E226" s="52"/>
      <c r="F226" s="51"/>
      <c r="G226" s="51"/>
      <c r="H226" s="50"/>
      <c r="I226" s="222" t="s">
        <v>147</v>
      </c>
      <c r="J226" s="222"/>
      <c r="K226" s="222"/>
      <c r="L226" s="222"/>
      <c r="M226" s="222"/>
      <c r="N226" s="222"/>
      <c r="O226" s="222"/>
      <c r="P226" s="199"/>
      <c r="Q226" s="49" t="s">
        <v>146</v>
      </c>
      <c r="R226" s="46">
        <v>23</v>
      </c>
      <c r="S226" s="48">
        <v>7</v>
      </c>
      <c r="T226" s="48">
        <v>2</v>
      </c>
      <c r="U226" s="47" t="s">
        <v>145</v>
      </c>
      <c r="V226" s="46" t="s">
        <v>3</v>
      </c>
      <c r="W226" s="219"/>
      <c r="X226" s="219"/>
      <c r="Y226" s="219"/>
      <c r="Z226" s="219"/>
      <c r="AA226" s="219"/>
      <c r="AB226" s="39">
        <v>1200000</v>
      </c>
      <c r="AC226" s="38"/>
      <c r="AD226" s="45">
        <f>AD227</f>
        <v>1200000</v>
      </c>
      <c r="AE226" s="45">
        <f t="shared" ref="AE226:AF227" si="74">AE227</f>
        <v>0</v>
      </c>
      <c r="AF226" s="45">
        <f t="shared" si="74"/>
        <v>0</v>
      </c>
      <c r="AG226" s="35"/>
      <c r="AH226" s="34"/>
      <c r="AI226" s="33"/>
      <c r="AJ226" s="220"/>
      <c r="AK226" s="220"/>
      <c r="AL226" s="220"/>
      <c r="AM226" s="220"/>
      <c r="AN226" s="220"/>
      <c r="AO226" s="28"/>
      <c r="AP226" s="2"/>
      <c r="AQ226" s="2"/>
      <c r="AR226" s="2"/>
      <c r="AS226" s="2"/>
    </row>
    <row r="227" spans="1:45" ht="21.75" customHeight="1" x14ac:dyDescent="0.2">
      <c r="A227" s="32"/>
      <c r="B227" s="216">
        <v>600</v>
      </c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7"/>
      <c r="Q227" s="43" t="s">
        <v>42</v>
      </c>
      <c r="R227" s="40">
        <v>23</v>
      </c>
      <c r="S227" s="42">
        <v>7</v>
      </c>
      <c r="T227" s="42">
        <v>2</v>
      </c>
      <c r="U227" s="41" t="s">
        <v>145</v>
      </c>
      <c r="V227" s="40">
        <v>600</v>
      </c>
      <c r="W227" s="218"/>
      <c r="X227" s="218"/>
      <c r="Y227" s="218"/>
      <c r="Z227" s="218"/>
      <c r="AA227" s="218"/>
      <c r="AB227" s="39">
        <v>1200000</v>
      </c>
      <c r="AC227" s="38"/>
      <c r="AD227" s="37">
        <f>AD228</f>
        <v>1200000</v>
      </c>
      <c r="AE227" s="37">
        <f t="shared" si="74"/>
        <v>0</v>
      </c>
      <c r="AF227" s="37">
        <f t="shared" si="74"/>
        <v>0</v>
      </c>
      <c r="AG227" s="35"/>
      <c r="AH227" s="34"/>
      <c r="AI227" s="33"/>
      <c r="AJ227" s="221"/>
      <c r="AK227" s="221"/>
      <c r="AL227" s="221"/>
      <c r="AM227" s="221"/>
      <c r="AN227" s="221"/>
      <c r="AO227" s="28"/>
      <c r="AP227" s="2"/>
      <c r="AQ227" s="2"/>
      <c r="AR227" s="2"/>
      <c r="AS227" s="2"/>
    </row>
    <row r="228" spans="1:45" ht="14.25" customHeight="1" x14ac:dyDescent="0.2">
      <c r="A228" s="32"/>
      <c r="B228" s="216">
        <v>610</v>
      </c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7"/>
      <c r="Q228" s="43" t="s">
        <v>61</v>
      </c>
      <c r="R228" s="40">
        <v>23</v>
      </c>
      <c r="S228" s="42">
        <v>7</v>
      </c>
      <c r="T228" s="42">
        <v>2</v>
      </c>
      <c r="U228" s="41" t="s">
        <v>145</v>
      </c>
      <c r="V228" s="40">
        <v>610</v>
      </c>
      <c r="W228" s="218"/>
      <c r="X228" s="218"/>
      <c r="Y228" s="218"/>
      <c r="Z228" s="218"/>
      <c r="AA228" s="218"/>
      <c r="AB228" s="39">
        <v>1200000</v>
      </c>
      <c r="AC228" s="38"/>
      <c r="AD228" s="37">
        <v>1200000</v>
      </c>
      <c r="AE228" s="37">
        <v>0</v>
      </c>
      <c r="AF228" s="36">
        <v>0</v>
      </c>
      <c r="AG228" s="35"/>
      <c r="AH228" s="34"/>
      <c r="AI228" s="33"/>
      <c r="AJ228" s="221"/>
      <c r="AK228" s="221"/>
      <c r="AL228" s="221"/>
      <c r="AM228" s="221"/>
      <c r="AN228" s="221"/>
      <c r="AO228" s="28"/>
      <c r="AP228" s="2"/>
      <c r="AQ228" s="2"/>
      <c r="AR228" s="2"/>
      <c r="AS228" s="2"/>
    </row>
    <row r="229" spans="1:45" ht="24.75" customHeight="1" x14ac:dyDescent="0.2">
      <c r="A229" s="32"/>
      <c r="B229" s="54"/>
      <c r="C229" s="53"/>
      <c r="D229" s="52"/>
      <c r="E229" s="52"/>
      <c r="F229" s="51"/>
      <c r="G229" s="51"/>
      <c r="H229" s="50"/>
      <c r="I229" s="222" t="s">
        <v>144</v>
      </c>
      <c r="J229" s="222"/>
      <c r="K229" s="222"/>
      <c r="L229" s="222"/>
      <c r="M229" s="222"/>
      <c r="N229" s="222"/>
      <c r="O229" s="222"/>
      <c r="P229" s="199"/>
      <c r="Q229" s="49" t="s">
        <v>143</v>
      </c>
      <c r="R229" s="46">
        <v>23</v>
      </c>
      <c r="S229" s="48">
        <v>7</v>
      </c>
      <c r="T229" s="48">
        <v>2</v>
      </c>
      <c r="U229" s="47" t="s">
        <v>142</v>
      </c>
      <c r="V229" s="46" t="s">
        <v>3</v>
      </c>
      <c r="W229" s="219"/>
      <c r="X229" s="219"/>
      <c r="Y229" s="219"/>
      <c r="Z229" s="219"/>
      <c r="AA229" s="219"/>
      <c r="AB229" s="39">
        <v>33544679.280000001</v>
      </c>
      <c r="AC229" s="38"/>
      <c r="AD229" s="45">
        <f>AD230</f>
        <v>29280600</v>
      </c>
      <c r="AE229" s="45">
        <f t="shared" ref="AE229:AF229" si="75">AE230</f>
        <v>48478400</v>
      </c>
      <c r="AF229" s="45">
        <f t="shared" si="75"/>
        <v>49256300</v>
      </c>
      <c r="AG229" s="35"/>
      <c r="AH229" s="34"/>
      <c r="AI229" s="33"/>
      <c r="AJ229" s="220"/>
      <c r="AK229" s="220"/>
      <c r="AL229" s="220"/>
      <c r="AM229" s="220"/>
      <c r="AN229" s="220"/>
      <c r="AO229" s="28"/>
      <c r="AP229" s="2"/>
      <c r="AQ229" s="2"/>
      <c r="AR229" s="2"/>
      <c r="AS229" s="2"/>
    </row>
    <row r="230" spans="1:45" ht="21.75" customHeight="1" x14ac:dyDescent="0.2">
      <c r="A230" s="32"/>
      <c r="B230" s="216">
        <v>600</v>
      </c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7"/>
      <c r="Q230" s="43" t="s">
        <v>42</v>
      </c>
      <c r="R230" s="40">
        <v>23</v>
      </c>
      <c r="S230" s="42">
        <v>7</v>
      </c>
      <c r="T230" s="42">
        <v>2</v>
      </c>
      <c r="U230" s="41" t="s">
        <v>142</v>
      </c>
      <c r="V230" s="40">
        <v>600</v>
      </c>
      <c r="W230" s="218"/>
      <c r="X230" s="218"/>
      <c r="Y230" s="218"/>
      <c r="Z230" s="218"/>
      <c r="AA230" s="218"/>
      <c r="AB230" s="39">
        <v>33544679.280000001</v>
      </c>
      <c r="AC230" s="38"/>
      <c r="AD230" s="37">
        <f>AD231</f>
        <v>29280600</v>
      </c>
      <c r="AE230" s="37">
        <f t="shared" ref="AE230:AF230" si="76">AE231</f>
        <v>48478400</v>
      </c>
      <c r="AF230" s="37">
        <f t="shared" si="76"/>
        <v>49256300</v>
      </c>
      <c r="AG230" s="35"/>
      <c r="AH230" s="34"/>
      <c r="AI230" s="33"/>
      <c r="AJ230" s="221"/>
      <c r="AK230" s="221"/>
      <c r="AL230" s="221"/>
      <c r="AM230" s="221"/>
      <c r="AN230" s="221"/>
      <c r="AO230" s="28"/>
      <c r="AP230" s="2"/>
      <c r="AQ230" s="2"/>
      <c r="AR230" s="2"/>
      <c r="AS230" s="2"/>
    </row>
    <row r="231" spans="1:45" ht="16.5" customHeight="1" x14ac:dyDescent="0.2">
      <c r="A231" s="32"/>
      <c r="B231" s="216">
        <v>610</v>
      </c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7"/>
      <c r="Q231" s="43" t="s">
        <v>61</v>
      </c>
      <c r="R231" s="40">
        <v>23</v>
      </c>
      <c r="S231" s="42">
        <v>7</v>
      </c>
      <c r="T231" s="42">
        <v>2</v>
      </c>
      <c r="U231" s="41" t="s">
        <v>142</v>
      </c>
      <c r="V231" s="40">
        <v>610</v>
      </c>
      <c r="W231" s="218"/>
      <c r="X231" s="218"/>
      <c r="Y231" s="218"/>
      <c r="Z231" s="218"/>
      <c r="AA231" s="218"/>
      <c r="AB231" s="39">
        <v>33544679.280000001</v>
      </c>
      <c r="AC231" s="38"/>
      <c r="AD231" s="37">
        <v>29280600</v>
      </c>
      <c r="AE231" s="37">
        <v>48478400</v>
      </c>
      <c r="AF231" s="36">
        <v>49256300</v>
      </c>
      <c r="AG231" s="35"/>
      <c r="AH231" s="34"/>
      <c r="AI231" s="33"/>
      <c r="AJ231" s="221"/>
      <c r="AK231" s="221"/>
      <c r="AL231" s="221"/>
      <c r="AM231" s="221"/>
      <c r="AN231" s="221"/>
      <c r="AO231" s="28"/>
      <c r="AP231" s="2"/>
      <c r="AQ231" s="2"/>
      <c r="AR231" s="2"/>
      <c r="AS231" s="2"/>
    </row>
    <row r="232" spans="1:45" ht="14.25" customHeight="1" x14ac:dyDescent="0.2">
      <c r="A232" s="32"/>
      <c r="B232" s="223" t="s">
        <v>141</v>
      </c>
      <c r="C232" s="223"/>
      <c r="D232" s="223"/>
      <c r="E232" s="223"/>
      <c r="F232" s="223"/>
      <c r="G232" s="223"/>
      <c r="H232" s="223"/>
      <c r="I232" s="223"/>
      <c r="J232" s="223"/>
      <c r="K232" s="223"/>
      <c r="L232" s="223"/>
      <c r="M232" s="223"/>
      <c r="N232" s="223"/>
      <c r="O232" s="223"/>
      <c r="P232" s="202"/>
      <c r="Q232" s="49" t="s">
        <v>141</v>
      </c>
      <c r="R232" s="46">
        <v>23</v>
      </c>
      <c r="S232" s="48">
        <v>7</v>
      </c>
      <c r="T232" s="48">
        <v>3</v>
      </c>
      <c r="U232" s="47" t="s">
        <v>3</v>
      </c>
      <c r="V232" s="46">
        <v>0</v>
      </c>
      <c r="W232" s="219"/>
      <c r="X232" s="219"/>
      <c r="Y232" s="219"/>
      <c r="Z232" s="219"/>
      <c r="AA232" s="219"/>
      <c r="AB232" s="39">
        <v>65622890.979999997</v>
      </c>
      <c r="AC232" s="38"/>
      <c r="AD232" s="45">
        <f>AD233+AD242+AD245+AD254+AD236+AD239</f>
        <v>73566400</v>
      </c>
      <c r="AE232" s="45">
        <f t="shared" ref="AE232:AF232" si="77">AE233+AE242+AE245+AE254+AE236+AE239</f>
        <v>38422600</v>
      </c>
      <c r="AF232" s="45">
        <f t="shared" si="77"/>
        <v>38422600</v>
      </c>
      <c r="AG232" s="35"/>
      <c r="AH232" s="34"/>
      <c r="AI232" s="33"/>
      <c r="AJ232" s="220"/>
      <c r="AK232" s="220"/>
      <c r="AL232" s="220"/>
      <c r="AM232" s="220"/>
      <c r="AN232" s="220"/>
      <c r="AO232" s="28"/>
      <c r="AP232" s="2"/>
      <c r="AQ232" s="2"/>
      <c r="AR232" s="2"/>
      <c r="AS232" s="2"/>
    </row>
    <row r="233" spans="1:45" ht="20.25" customHeight="1" x14ac:dyDescent="0.2">
      <c r="A233" s="32"/>
      <c r="B233" s="54"/>
      <c r="C233" s="53"/>
      <c r="D233" s="52"/>
      <c r="E233" s="52"/>
      <c r="F233" s="51"/>
      <c r="G233" s="51"/>
      <c r="H233" s="50"/>
      <c r="I233" s="222" t="s">
        <v>17</v>
      </c>
      <c r="J233" s="222"/>
      <c r="K233" s="222"/>
      <c r="L233" s="222"/>
      <c r="M233" s="222"/>
      <c r="N233" s="222"/>
      <c r="O233" s="222"/>
      <c r="P233" s="199"/>
      <c r="Q233" s="49" t="s">
        <v>16</v>
      </c>
      <c r="R233" s="46">
        <v>23</v>
      </c>
      <c r="S233" s="48">
        <v>7</v>
      </c>
      <c r="T233" s="48">
        <v>3</v>
      </c>
      <c r="U233" s="147" t="s">
        <v>312</v>
      </c>
      <c r="V233" s="46" t="s">
        <v>3</v>
      </c>
      <c r="W233" s="219"/>
      <c r="X233" s="219"/>
      <c r="Y233" s="219"/>
      <c r="Z233" s="219"/>
      <c r="AA233" s="219"/>
      <c r="AB233" s="39">
        <v>12814276.43</v>
      </c>
      <c r="AC233" s="38"/>
      <c r="AD233" s="45">
        <f>AD234</f>
        <v>3766600</v>
      </c>
      <c r="AE233" s="45">
        <f t="shared" ref="AE233:AF234" si="78">AE234</f>
        <v>0</v>
      </c>
      <c r="AF233" s="45">
        <f t="shared" si="78"/>
        <v>0</v>
      </c>
      <c r="AG233" s="35"/>
      <c r="AH233" s="34"/>
      <c r="AI233" s="33"/>
      <c r="AJ233" s="220"/>
      <c r="AK233" s="220"/>
      <c r="AL233" s="220"/>
      <c r="AM233" s="220"/>
      <c r="AN233" s="220"/>
      <c r="AO233" s="28"/>
      <c r="AP233" s="2"/>
      <c r="AQ233" s="2"/>
      <c r="AR233" s="2"/>
      <c r="AS233" s="2"/>
    </row>
    <row r="234" spans="1:45" ht="42.75" customHeight="1" x14ac:dyDescent="0.2">
      <c r="A234" s="32"/>
      <c r="B234" s="216">
        <v>100</v>
      </c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7"/>
      <c r="Q234" s="43" t="s">
        <v>10</v>
      </c>
      <c r="R234" s="40">
        <v>23</v>
      </c>
      <c r="S234" s="42">
        <v>7</v>
      </c>
      <c r="T234" s="42">
        <v>3</v>
      </c>
      <c r="U234" s="148" t="s">
        <v>312</v>
      </c>
      <c r="V234" s="40">
        <v>100</v>
      </c>
      <c r="W234" s="228"/>
      <c r="X234" s="228"/>
      <c r="Y234" s="228"/>
      <c r="Z234" s="228"/>
      <c r="AA234" s="228"/>
      <c r="AB234" s="143">
        <v>12464355.109999999</v>
      </c>
      <c r="AC234" s="144"/>
      <c r="AD234" s="37">
        <f>AD235</f>
        <v>3766600</v>
      </c>
      <c r="AE234" s="37">
        <f t="shared" si="78"/>
        <v>0</v>
      </c>
      <c r="AF234" s="37">
        <f t="shared" si="78"/>
        <v>0</v>
      </c>
      <c r="AG234" s="35"/>
      <c r="AH234" s="34"/>
      <c r="AI234" s="33"/>
      <c r="AJ234" s="221"/>
      <c r="AK234" s="221"/>
      <c r="AL234" s="221"/>
      <c r="AM234" s="221"/>
      <c r="AN234" s="221"/>
      <c r="AO234" s="28"/>
      <c r="AP234" s="2"/>
      <c r="AQ234" s="2"/>
      <c r="AR234" s="2"/>
      <c r="AS234" s="2"/>
    </row>
    <row r="235" spans="1:45" ht="14.25" customHeight="1" x14ac:dyDescent="0.2">
      <c r="A235" s="32"/>
      <c r="B235" s="216">
        <v>110</v>
      </c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7"/>
      <c r="Q235" s="43" t="s">
        <v>92</v>
      </c>
      <c r="R235" s="40">
        <v>23</v>
      </c>
      <c r="S235" s="42">
        <v>7</v>
      </c>
      <c r="T235" s="42">
        <v>3</v>
      </c>
      <c r="U235" s="148" t="s">
        <v>312</v>
      </c>
      <c r="V235" s="40">
        <v>110</v>
      </c>
      <c r="W235" s="228"/>
      <c r="X235" s="228"/>
      <c r="Y235" s="228"/>
      <c r="Z235" s="228"/>
      <c r="AA235" s="228"/>
      <c r="AB235" s="143">
        <v>12464355.109999999</v>
      </c>
      <c r="AC235" s="144"/>
      <c r="AD235" s="37">
        <v>3766600</v>
      </c>
      <c r="AE235" s="37">
        <v>0</v>
      </c>
      <c r="AF235" s="36">
        <v>0</v>
      </c>
      <c r="AG235" s="35"/>
      <c r="AH235" s="34"/>
      <c r="AI235" s="33"/>
      <c r="AJ235" s="221"/>
      <c r="AK235" s="221"/>
      <c r="AL235" s="221"/>
      <c r="AM235" s="221"/>
      <c r="AN235" s="221"/>
      <c r="AO235" s="28"/>
      <c r="AP235" s="2"/>
      <c r="AQ235" s="2"/>
      <c r="AR235" s="2"/>
      <c r="AS235" s="2"/>
    </row>
    <row r="236" spans="1:45" ht="45" customHeight="1" x14ac:dyDescent="0.2">
      <c r="A236" s="32"/>
      <c r="B236" s="140"/>
      <c r="C236" s="140"/>
      <c r="D236" s="140"/>
      <c r="E236" s="140"/>
      <c r="F236" s="140"/>
      <c r="G236" s="140"/>
      <c r="H236" s="141"/>
      <c r="I236" s="140"/>
      <c r="J236" s="140"/>
      <c r="K236" s="140"/>
      <c r="L236" s="140"/>
      <c r="M236" s="140"/>
      <c r="N236" s="140"/>
      <c r="O236" s="140"/>
      <c r="P236" s="141"/>
      <c r="Q236" s="165" t="s">
        <v>146</v>
      </c>
      <c r="R236" s="46">
        <v>23</v>
      </c>
      <c r="S236" s="48">
        <v>7</v>
      </c>
      <c r="T236" s="48">
        <v>3</v>
      </c>
      <c r="U236" s="147" t="s">
        <v>145</v>
      </c>
      <c r="V236" s="40"/>
      <c r="W236" s="145"/>
      <c r="X236" s="145"/>
      <c r="Y236" s="145"/>
      <c r="Z236" s="145"/>
      <c r="AA236" s="145"/>
      <c r="AB236" s="143"/>
      <c r="AC236" s="144"/>
      <c r="AD236" s="37">
        <f>AD237</f>
        <v>350000</v>
      </c>
      <c r="AE236" s="37">
        <f t="shared" ref="AE236:AF237" si="79">AE237</f>
        <v>0</v>
      </c>
      <c r="AF236" s="37">
        <f t="shared" si="79"/>
        <v>0</v>
      </c>
      <c r="AG236" s="35"/>
      <c r="AH236" s="34"/>
      <c r="AI236" s="33"/>
      <c r="AJ236" s="142"/>
      <c r="AK236" s="142"/>
      <c r="AL236" s="142"/>
      <c r="AM236" s="142"/>
      <c r="AN236" s="142"/>
      <c r="AO236" s="28"/>
      <c r="AP236" s="2"/>
      <c r="AQ236" s="2"/>
      <c r="AR236" s="2"/>
      <c r="AS236" s="2"/>
    </row>
    <row r="237" spans="1:45" ht="26.25" customHeight="1" x14ac:dyDescent="0.2">
      <c r="A237" s="32"/>
      <c r="B237" s="140"/>
      <c r="C237" s="140"/>
      <c r="D237" s="140"/>
      <c r="E237" s="140"/>
      <c r="F237" s="140"/>
      <c r="G237" s="140"/>
      <c r="H237" s="141"/>
      <c r="I237" s="140"/>
      <c r="J237" s="140"/>
      <c r="K237" s="140"/>
      <c r="L237" s="140"/>
      <c r="M237" s="140"/>
      <c r="N237" s="140"/>
      <c r="O237" s="140"/>
      <c r="P237" s="141"/>
      <c r="Q237" s="43" t="s">
        <v>8</v>
      </c>
      <c r="R237" s="40">
        <v>23</v>
      </c>
      <c r="S237" s="42">
        <v>7</v>
      </c>
      <c r="T237" s="42">
        <v>3</v>
      </c>
      <c r="U237" s="41" t="s">
        <v>145</v>
      </c>
      <c r="V237" s="40">
        <v>200</v>
      </c>
      <c r="W237" s="145"/>
      <c r="X237" s="145"/>
      <c r="Y237" s="145"/>
      <c r="Z237" s="145"/>
      <c r="AA237" s="145"/>
      <c r="AB237" s="143"/>
      <c r="AC237" s="144"/>
      <c r="AD237" s="37">
        <f>AD238</f>
        <v>350000</v>
      </c>
      <c r="AE237" s="37">
        <f t="shared" si="79"/>
        <v>0</v>
      </c>
      <c r="AF237" s="37">
        <f t="shared" si="79"/>
        <v>0</v>
      </c>
      <c r="AG237" s="35"/>
      <c r="AH237" s="34"/>
      <c r="AI237" s="33"/>
      <c r="AJ237" s="142"/>
      <c r="AK237" s="142"/>
      <c r="AL237" s="142"/>
      <c r="AM237" s="142"/>
      <c r="AN237" s="142"/>
      <c r="AO237" s="28"/>
      <c r="AP237" s="2"/>
      <c r="AQ237" s="2"/>
      <c r="AR237" s="2"/>
      <c r="AS237" s="2"/>
    </row>
    <row r="238" spans="1:45" ht="29.25" customHeight="1" x14ac:dyDescent="0.2">
      <c r="A238" s="32"/>
      <c r="B238" s="140"/>
      <c r="C238" s="140"/>
      <c r="D238" s="140"/>
      <c r="E238" s="140"/>
      <c r="F238" s="140"/>
      <c r="G238" s="140"/>
      <c r="H238" s="141"/>
      <c r="I238" s="140"/>
      <c r="J238" s="140"/>
      <c r="K238" s="140"/>
      <c r="L238" s="140"/>
      <c r="M238" s="140"/>
      <c r="N238" s="140"/>
      <c r="O238" s="140"/>
      <c r="P238" s="141"/>
      <c r="Q238" s="43" t="s">
        <v>7</v>
      </c>
      <c r="R238" s="40">
        <v>23</v>
      </c>
      <c r="S238" s="42">
        <v>7</v>
      </c>
      <c r="T238" s="42">
        <v>3</v>
      </c>
      <c r="U238" s="41" t="s">
        <v>145</v>
      </c>
      <c r="V238" s="40">
        <v>240</v>
      </c>
      <c r="W238" s="145"/>
      <c r="X238" s="145"/>
      <c r="Y238" s="145"/>
      <c r="Z238" s="145"/>
      <c r="AA238" s="145"/>
      <c r="AB238" s="143"/>
      <c r="AC238" s="144"/>
      <c r="AD238" s="37">
        <v>350000</v>
      </c>
      <c r="AE238" s="37">
        <v>0</v>
      </c>
      <c r="AF238" s="36">
        <v>0</v>
      </c>
      <c r="AG238" s="35"/>
      <c r="AH238" s="34"/>
      <c r="AI238" s="33"/>
      <c r="AJ238" s="142"/>
      <c r="AK238" s="142"/>
      <c r="AL238" s="142"/>
      <c r="AM238" s="142"/>
      <c r="AN238" s="142"/>
      <c r="AO238" s="28"/>
      <c r="AP238" s="2"/>
      <c r="AQ238" s="2"/>
      <c r="AR238" s="2"/>
      <c r="AS238" s="2"/>
    </row>
    <row r="239" spans="1:45" ht="38.25" customHeight="1" x14ac:dyDescent="0.2">
      <c r="A239" s="32"/>
      <c r="B239" s="140"/>
      <c r="C239" s="140"/>
      <c r="D239" s="140"/>
      <c r="E239" s="140"/>
      <c r="F239" s="140"/>
      <c r="G239" s="140"/>
      <c r="H239" s="141"/>
      <c r="I239" s="140"/>
      <c r="J239" s="140"/>
      <c r="K239" s="140"/>
      <c r="L239" s="140"/>
      <c r="M239" s="140"/>
      <c r="N239" s="140"/>
      <c r="O239" s="140"/>
      <c r="P239" s="141"/>
      <c r="Q239" s="173" t="s">
        <v>119</v>
      </c>
      <c r="R239" s="153">
        <v>23</v>
      </c>
      <c r="S239" s="154">
        <v>7</v>
      </c>
      <c r="T239" s="154">
        <v>3</v>
      </c>
      <c r="U239" s="147" t="s">
        <v>118</v>
      </c>
      <c r="V239" s="153"/>
      <c r="W239" s="174"/>
      <c r="X239" s="174"/>
      <c r="Y239" s="174"/>
      <c r="Z239" s="174"/>
      <c r="AA239" s="174"/>
      <c r="AB239" s="175"/>
      <c r="AC239" s="176"/>
      <c r="AD239" s="158">
        <f>AD240</f>
        <v>11800</v>
      </c>
      <c r="AE239" s="158">
        <f t="shared" ref="AE239:AF240" si="80">AE240</f>
        <v>0</v>
      </c>
      <c r="AF239" s="158">
        <f t="shared" si="80"/>
        <v>0</v>
      </c>
      <c r="AG239" s="35"/>
      <c r="AH239" s="34"/>
      <c r="AI239" s="33"/>
      <c r="AJ239" s="142"/>
      <c r="AK239" s="142"/>
      <c r="AL239" s="142"/>
      <c r="AM239" s="142"/>
      <c r="AN239" s="142"/>
      <c r="AO239" s="28"/>
      <c r="AP239" s="2"/>
      <c r="AQ239" s="2"/>
      <c r="AR239" s="2"/>
      <c r="AS239" s="2"/>
    </row>
    <row r="240" spans="1:45" ht="29.25" customHeight="1" x14ac:dyDescent="0.2">
      <c r="A240" s="32"/>
      <c r="B240" s="140"/>
      <c r="C240" s="140"/>
      <c r="D240" s="140"/>
      <c r="E240" s="140"/>
      <c r="F240" s="140"/>
      <c r="G240" s="140"/>
      <c r="H240" s="141"/>
      <c r="I240" s="140"/>
      <c r="J240" s="140"/>
      <c r="K240" s="140"/>
      <c r="L240" s="140"/>
      <c r="M240" s="140"/>
      <c r="N240" s="140"/>
      <c r="O240" s="140"/>
      <c r="P240" s="141"/>
      <c r="Q240" s="43" t="s">
        <v>8</v>
      </c>
      <c r="R240" s="40">
        <v>23</v>
      </c>
      <c r="S240" s="42">
        <v>7</v>
      </c>
      <c r="T240" s="42">
        <v>3</v>
      </c>
      <c r="U240" s="148" t="s">
        <v>118</v>
      </c>
      <c r="V240" s="40">
        <v>200</v>
      </c>
      <c r="W240" s="145"/>
      <c r="X240" s="145"/>
      <c r="Y240" s="145"/>
      <c r="Z240" s="145"/>
      <c r="AA240" s="145"/>
      <c r="AB240" s="143"/>
      <c r="AC240" s="144"/>
      <c r="AD240" s="37">
        <f>AD241</f>
        <v>11800</v>
      </c>
      <c r="AE240" s="37">
        <f t="shared" si="80"/>
        <v>0</v>
      </c>
      <c r="AF240" s="37">
        <f t="shared" si="80"/>
        <v>0</v>
      </c>
      <c r="AG240" s="35"/>
      <c r="AH240" s="34"/>
      <c r="AI240" s="33"/>
      <c r="AJ240" s="142"/>
      <c r="AK240" s="142"/>
      <c r="AL240" s="142"/>
      <c r="AM240" s="142"/>
      <c r="AN240" s="142"/>
      <c r="AO240" s="28"/>
      <c r="AP240" s="2"/>
      <c r="AQ240" s="2"/>
      <c r="AR240" s="2"/>
      <c r="AS240" s="2"/>
    </row>
    <row r="241" spans="1:45" ht="29.25" customHeight="1" x14ac:dyDescent="0.2">
      <c r="A241" s="32"/>
      <c r="B241" s="140"/>
      <c r="C241" s="140"/>
      <c r="D241" s="140"/>
      <c r="E241" s="140"/>
      <c r="F241" s="140"/>
      <c r="G241" s="140"/>
      <c r="H241" s="141"/>
      <c r="I241" s="140"/>
      <c r="J241" s="140"/>
      <c r="K241" s="140"/>
      <c r="L241" s="140"/>
      <c r="M241" s="140"/>
      <c r="N241" s="140"/>
      <c r="O241" s="140"/>
      <c r="P241" s="141"/>
      <c r="Q241" s="43" t="s">
        <v>7</v>
      </c>
      <c r="R241" s="40">
        <v>23</v>
      </c>
      <c r="S241" s="42">
        <v>7</v>
      </c>
      <c r="T241" s="42">
        <v>3</v>
      </c>
      <c r="U241" s="148" t="s">
        <v>118</v>
      </c>
      <c r="V241" s="40">
        <v>240</v>
      </c>
      <c r="W241" s="145"/>
      <c r="X241" s="145"/>
      <c r="Y241" s="145"/>
      <c r="Z241" s="145"/>
      <c r="AA241" s="145"/>
      <c r="AB241" s="143"/>
      <c r="AC241" s="144"/>
      <c r="AD241" s="37">
        <v>11800</v>
      </c>
      <c r="AE241" s="37">
        <v>0</v>
      </c>
      <c r="AF241" s="36">
        <v>0</v>
      </c>
      <c r="AG241" s="35"/>
      <c r="AH241" s="34"/>
      <c r="AI241" s="33"/>
      <c r="AJ241" s="142"/>
      <c r="AK241" s="142"/>
      <c r="AL241" s="142"/>
      <c r="AM241" s="142"/>
      <c r="AN241" s="142"/>
      <c r="AO241" s="28"/>
      <c r="AP241" s="2"/>
      <c r="AQ241" s="2"/>
      <c r="AR241" s="2"/>
      <c r="AS241" s="2"/>
    </row>
    <row r="242" spans="1:45" ht="41.25" customHeight="1" x14ac:dyDescent="0.2">
      <c r="A242" s="32"/>
      <c r="B242" s="54"/>
      <c r="C242" s="53"/>
      <c r="D242" s="52"/>
      <c r="E242" s="52"/>
      <c r="F242" s="51"/>
      <c r="G242" s="51"/>
      <c r="H242" s="50"/>
      <c r="I242" s="222" t="s">
        <v>131</v>
      </c>
      <c r="J242" s="222"/>
      <c r="K242" s="222"/>
      <c r="L242" s="222"/>
      <c r="M242" s="222"/>
      <c r="N242" s="222"/>
      <c r="O242" s="222"/>
      <c r="P242" s="199"/>
      <c r="Q242" s="49" t="s">
        <v>130</v>
      </c>
      <c r="R242" s="46">
        <v>23</v>
      </c>
      <c r="S242" s="48">
        <v>7</v>
      </c>
      <c r="T242" s="48">
        <v>3</v>
      </c>
      <c r="U242" s="47" t="s">
        <v>129</v>
      </c>
      <c r="V242" s="46" t="s">
        <v>3</v>
      </c>
      <c r="W242" s="219"/>
      <c r="X242" s="219"/>
      <c r="Y242" s="219"/>
      <c r="Z242" s="219"/>
      <c r="AA242" s="219"/>
      <c r="AB242" s="39">
        <v>45000</v>
      </c>
      <c r="AC242" s="38"/>
      <c r="AD242" s="45">
        <v>45000</v>
      </c>
      <c r="AE242" s="45">
        <v>0</v>
      </c>
      <c r="AF242" s="44">
        <v>0</v>
      </c>
      <c r="AG242" s="35"/>
      <c r="AH242" s="34"/>
      <c r="AI242" s="33"/>
      <c r="AJ242" s="220"/>
      <c r="AK242" s="220"/>
      <c r="AL242" s="220"/>
      <c r="AM242" s="220"/>
      <c r="AN242" s="220"/>
      <c r="AO242" s="28"/>
      <c r="AP242" s="2"/>
      <c r="AQ242" s="2"/>
      <c r="AR242" s="2"/>
      <c r="AS242" s="2"/>
    </row>
    <row r="243" spans="1:45" ht="21.75" customHeight="1" x14ac:dyDescent="0.2">
      <c r="A243" s="32"/>
      <c r="B243" s="216">
        <v>200</v>
      </c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7"/>
      <c r="Q243" s="43" t="s">
        <v>8</v>
      </c>
      <c r="R243" s="40">
        <v>23</v>
      </c>
      <c r="S243" s="42">
        <v>7</v>
      </c>
      <c r="T243" s="42">
        <v>3</v>
      </c>
      <c r="U243" s="41" t="s">
        <v>129</v>
      </c>
      <c r="V243" s="40">
        <v>200</v>
      </c>
      <c r="W243" s="218"/>
      <c r="X243" s="218"/>
      <c r="Y243" s="218"/>
      <c r="Z243" s="218"/>
      <c r="AA243" s="218"/>
      <c r="AB243" s="39">
        <v>45000</v>
      </c>
      <c r="AC243" s="38"/>
      <c r="AD243" s="37">
        <v>45000</v>
      </c>
      <c r="AE243" s="37">
        <v>0</v>
      </c>
      <c r="AF243" s="36">
        <v>0</v>
      </c>
      <c r="AG243" s="35"/>
      <c r="AH243" s="34"/>
      <c r="AI243" s="33"/>
      <c r="AJ243" s="221"/>
      <c r="AK243" s="221"/>
      <c r="AL243" s="221"/>
      <c r="AM243" s="221"/>
      <c r="AN243" s="221"/>
      <c r="AO243" s="28"/>
      <c r="AP243" s="2"/>
      <c r="AQ243" s="2"/>
      <c r="AR243" s="2"/>
      <c r="AS243" s="2"/>
    </row>
    <row r="244" spans="1:45" ht="21.75" customHeight="1" x14ac:dyDescent="0.2">
      <c r="A244" s="32"/>
      <c r="B244" s="216">
        <v>240</v>
      </c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7"/>
      <c r="Q244" s="43" t="s">
        <v>7</v>
      </c>
      <c r="R244" s="40">
        <v>23</v>
      </c>
      <c r="S244" s="42">
        <v>7</v>
      </c>
      <c r="T244" s="42">
        <v>3</v>
      </c>
      <c r="U244" s="41" t="s">
        <v>129</v>
      </c>
      <c r="V244" s="40">
        <v>240</v>
      </c>
      <c r="W244" s="218"/>
      <c r="X244" s="218"/>
      <c r="Y244" s="218"/>
      <c r="Z244" s="218"/>
      <c r="AA244" s="218"/>
      <c r="AB244" s="39">
        <v>45000</v>
      </c>
      <c r="AC244" s="38"/>
      <c r="AD244" s="37">
        <v>45000</v>
      </c>
      <c r="AE244" s="37">
        <v>0</v>
      </c>
      <c r="AF244" s="36">
        <v>0</v>
      </c>
      <c r="AG244" s="35"/>
      <c r="AH244" s="34"/>
      <c r="AI244" s="33"/>
      <c r="AJ244" s="221"/>
      <c r="AK244" s="221"/>
      <c r="AL244" s="221"/>
      <c r="AM244" s="221"/>
      <c r="AN244" s="221"/>
      <c r="AO244" s="28"/>
      <c r="AP244" s="2"/>
      <c r="AQ244" s="2"/>
      <c r="AR244" s="2"/>
      <c r="AS244" s="2"/>
    </row>
    <row r="245" spans="1:45" ht="30.75" customHeight="1" x14ac:dyDescent="0.2">
      <c r="A245" s="32"/>
      <c r="B245" s="54"/>
      <c r="C245" s="53"/>
      <c r="D245" s="52"/>
      <c r="E245" s="52"/>
      <c r="F245" s="51"/>
      <c r="G245" s="51"/>
      <c r="H245" s="50"/>
      <c r="I245" s="222" t="s">
        <v>26</v>
      </c>
      <c r="J245" s="222"/>
      <c r="K245" s="222"/>
      <c r="L245" s="222"/>
      <c r="M245" s="222"/>
      <c r="N245" s="222"/>
      <c r="O245" s="222"/>
      <c r="P245" s="199"/>
      <c r="Q245" s="49" t="s">
        <v>25</v>
      </c>
      <c r="R245" s="46">
        <v>23</v>
      </c>
      <c r="S245" s="48">
        <v>7</v>
      </c>
      <c r="T245" s="48">
        <v>3</v>
      </c>
      <c r="U245" s="47" t="s">
        <v>24</v>
      </c>
      <c r="V245" s="46" t="s">
        <v>3</v>
      </c>
      <c r="W245" s="219"/>
      <c r="X245" s="219"/>
      <c r="Y245" s="219"/>
      <c r="Z245" s="219"/>
      <c r="AA245" s="219"/>
      <c r="AB245" s="39">
        <v>38001424.100000001</v>
      </c>
      <c r="AC245" s="38"/>
      <c r="AD245" s="45">
        <f>AD246+AD248+AD250+AD252</f>
        <v>57835100</v>
      </c>
      <c r="AE245" s="45">
        <f>AE246+AE248+AE250+AE252</f>
        <v>27205100</v>
      </c>
      <c r="AF245" s="45">
        <f>AF246+AF248+AF250+AF252</f>
        <v>27205100</v>
      </c>
      <c r="AG245" s="35"/>
      <c r="AH245" s="34"/>
      <c r="AI245" s="33"/>
      <c r="AJ245" s="220"/>
      <c r="AK245" s="220"/>
      <c r="AL245" s="220"/>
      <c r="AM245" s="220"/>
      <c r="AN245" s="220"/>
      <c r="AO245" s="28"/>
      <c r="AP245" s="2"/>
      <c r="AQ245" s="2"/>
      <c r="AR245" s="2"/>
      <c r="AS245" s="2"/>
    </row>
    <row r="246" spans="1:45" ht="42.75" customHeight="1" x14ac:dyDescent="0.2">
      <c r="A246" s="32"/>
      <c r="B246" s="216">
        <v>100</v>
      </c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7"/>
      <c r="Q246" s="43" t="s">
        <v>10</v>
      </c>
      <c r="R246" s="40">
        <v>23</v>
      </c>
      <c r="S246" s="42">
        <v>7</v>
      </c>
      <c r="T246" s="42">
        <v>3</v>
      </c>
      <c r="U246" s="41" t="s">
        <v>24</v>
      </c>
      <c r="V246" s="40">
        <v>100</v>
      </c>
      <c r="W246" s="218"/>
      <c r="X246" s="218"/>
      <c r="Y246" s="218"/>
      <c r="Z246" s="218"/>
      <c r="AA246" s="218"/>
      <c r="AB246" s="39">
        <v>33348367.75</v>
      </c>
      <c r="AC246" s="38"/>
      <c r="AD246" s="37">
        <f>AD247</f>
        <v>52647500</v>
      </c>
      <c r="AE246" s="37">
        <f t="shared" ref="AE246:AF246" si="81">AE247</f>
        <v>25513400</v>
      </c>
      <c r="AF246" s="37">
        <f t="shared" si="81"/>
        <v>25513400</v>
      </c>
      <c r="AG246" s="35"/>
      <c r="AH246" s="34"/>
      <c r="AI246" s="33"/>
      <c r="AJ246" s="221"/>
      <c r="AK246" s="221"/>
      <c r="AL246" s="221"/>
      <c r="AM246" s="221"/>
      <c r="AN246" s="221"/>
      <c r="AO246" s="28"/>
      <c r="AP246" s="2"/>
      <c r="AQ246" s="2"/>
      <c r="AR246" s="2"/>
      <c r="AS246" s="2"/>
    </row>
    <row r="247" spans="1:45" ht="14.25" customHeight="1" x14ac:dyDescent="0.2">
      <c r="A247" s="32"/>
      <c r="B247" s="216">
        <v>110</v>
      </c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7"/>
      <c r="Q247" s="43" t="s">
        <v>92</v>
      </c>
      <c r="R247" s="40">
        <v>23</v>
      </c>
      <c r="S247" s="42">
        <v>7</v>
      </c>
      <c r="T247" s="42">
        <v>3</v>
      </c>
      <c r="U247" s="41" t="s">
        <v>24</v>
      </c>
      <c r="V247" s="40">
        <v>110</v>
      </c>
      <c r="W247" s="218"/>
      <c r="X247" s="218"/>
      <c r="Y247" s="218"/>
      <c r="Z247" s="218"/>
      <c r="AA247" s="218"/>
      <c r="AB247" s="39">
        <v>33348367.75</v>
      </c>
      <c r="AC247" s="38"/>
      <c r="AD247" s="37">
        <v>52647500</v>
      </c>
      <c r="AE247" s="37">
        <v>25513400</v>
      </c>
      <c r="AF247" s="36">
        <v>25513400</v>
      </c>
      <c r="AG247" s="35"/>
      <c r="AH247" s="34"/>
      <c r="AI247" s="33"/>
      <c r="AJ247" s="221"/>
      <c r="AK247" s="221"/>
      <c r="AL247" s="221"/>
      <c r="AM247" s="221"/>
      <c r="AN247" s="221"/>
      <c r="AO247" s="28"/>
      <c r="AP247" s="2"/>
      <c r="AQ247" s="2"/>
      <c r="AR247" s="2"/>
      <c r="AS247" s="2"/>
    </row>
    <row r="248" spans="1:45" ht="21.75" customHeight="1" x14ac:dyDescent="0.2">
      <c r="A248" s="32"/>
      <c r="B248" s="216">
        <v>200</v>
      </c>
      <c r="C248" s="216"/>
      <c r="D248" s="216"/>
      <c r="E248" s="216"/>
      <c r="F248" s="216"/>
      <c r="G248" s="216"/>
      <c r="H248" s="216"/>
      <c r="I248" s="216"/>
      <c r="J248" s="216"/>
      <c r="K248" s="216"/>
      <c r="L248" s="216"/>
      <c r="M248" s="216"/>
      <c r="N248" s="216"/>
      <c r="O248" s="216"/>
      <c r="P248" s="217"/>
      <c r="Q248" s="43" t="s">
        <v>8</v>
      </c>
      <c r="R248" s="40">
        <v>23</v>
      </c>
      <c r="S248" s="42">
        <v>7</v>
      </c>
      <c r="T248" s="42">
        <v>3</v>
      </c>
      <c r="U248" s="41" t="s">
        <v>24</v>
      </c>
      <c r="V248" s="40">
        <v>200</v>
      </c>
      <c r="W248" s="218"/>
      <c r="X248" s="218"/>
      <c r="Y248" s="218"/>
      <c r="Z248" s="218"/>
      <c r="AA248" s="218"/>
      <c r="AB248" s="39">
        <v>4489418.24</v>
      </c>
      <c r="AC248" s="38"/>
      <c r="AD248" s="37">
        <f>AD249</f>
        <v>4771900</v>
      </c>
      <c r="AE248" s="37">
        <f t="shared" ref="AE248:AF248" si="82">AE249</f>
        <v>1514800</v>
      </c>
      <c r="AF248" s="37">
        <f t="shared" si="82"/>
        <v>1514800</v>
      </c>
      <c r="AG248" s="35"/>
      <c r="AH248" s="34"/>
      <c r="AI248" s="33"/>
      <c r="AJ248" s="221"/>
      <c r="AK248" s="221"/>
      <c r="AL248" s="221"/>
      <c r="AM248" s="221"/>
      <c r="AN248" s="221"/>
      <c r="AO248" s="28"/>
      <c r="AP248" s="2"/>
      <c r="AQ248" s="2"/>
      <c r="AR248" s="2"/>
      <c r="AS248" s="2"/>
    </row>
    <row r="249" spans="1:45" ht="21.75" customHeight="1" x14ac:dyDescent="0.2">
      <c r="A249" s="32"/>
      <c r="B249" s="216">
        <v>240</v>
      </c>
      <c r="C249" s="216"/>
      <c r="D249" s="216"/>
      <c r="E249" s="216"/>
      <c r="F249" s="216"/>
      <c r="G249" s="216"/>
      <c r="H249" s="216"/>
      <c r="I249" s="216"/>
      <c r="J249" s="216"/>
      <c r="K249" s="216"/>
      <c r="L249" s="216"/>
      <c r="M249" s="216"/>
      <c r="N249" s="216"/>
      <c r="O249" s="216"/>
      <c r="P249" s="217"/>
      <c r="Q249" s="43" t="s">
        <v>7</v>
      </c>
      <c r="R249" s="40">
        <v>23</v>
      </c>
      <c r="S249" s="42">
        <v>7</v>
      </c>
      <c r="T249" s="42">
        <v>3</v>
      </c>
      <c r="U249" s="41" t="s">
        <v>24</v>
      </c>
      <c r="V249" s="40">
        <v>240</v>
      </c>
      <c r="W249" s="218"/>
      <c r="X249" s="218"/>
      <c r="Y249" s="218"/>
      <c r="Z249" s="218"/>
      <c r="AA249" s="218"/>
      <c r="AB249" s="39">
        <v>4489418.24</v>
      </c>
      <c r="AC249" s="38"/>
      <c r="AD249" s="37">
        <v>4771900</v>
      </c>
      <c r="AE249" s="37">
        <v>1514800</v>
      </c>
      <c r="AF249" s="37">
        <v>1514800</v>
      </c>
      <c r="AG249" s="35"/>
      <c r="AH249" s="34"/>
      <c r="AI249" s="33"/>
      <c r="AJ249" s="221"/>
      <c r="AK249" s="221"/>
      <c r="AL249" s="221"/>
      <c r="AM249" s="221"/>
      <c r="AN249" s="221"/>
      <c r="AO249" s="28"/>
      <c r="AP249" s="2"/>
      <c r="AQ249" s="2"/>
      <c r="AR249" s="2"/>
      <c r="AS249" s="2"/>
    </row>
    <row r="250" spans="1:45" ht="14.25" customHeight="1" x14ac:dyDescent="0.2">
      <c r="A250" s="32"/>
      <c r="B250" s="216">
        <v>300</v>
      </c>
      <c r="C250" s="216"/>
      <c r="D250" s="216"/>
      <c r="E250" s="216"/>
      <c r="F250" s="216"/>
      <c r="G250" s="216"/>
      <c r="H250" s="216"/>
      <c r="I250" s="216"/>
      <c r="J250" s="216"/>
      <c r="K250" s="216"/>
      <c r="L250" s="216"/>
      <c r="M250" s="216"/>
      <c r="N250" s="216"/>
      <c r="O250" s="216"/>
      <c r="P250" s="217"/>
      <c r="Q250" s="43" t="s">
        <v>68</v>
      </c>
      <c r="R250" s="40">
        <v>23</v>
      </c>
      <c r="S250" s="42">
        <v>7</v>
      </c>
      <c r="T250" s="42">
        <v>3</v>
      </c>
      <c r="U250" s="41" t="s">
        <v>24</v>
      </c>
      <c r="V250" s="40">
        <v>300</v>
      </c>
      <c r="W250" s="218"/>
      <c r="X250" s="218"/>
      <c r="Y250" s="218"/>
      <c r="Z250" s="218"/>
      <c r="AA250" s="218"/>
      <c r="AB250" s="39">
        <v>3000</v>
      </c>
      <c r="AC250" s="38"/>
      <c r="AD250" s="37">
        <f>AD251</f>
        <v>30000</v>
      </c>
      <c r="AE250" s="37">
        <f>AE251</f>
        <v>10500</v>
      </c>
      <c r="AF250" s="37">
        <v>10500</v>
      </c>
      <c r="AG250" s="35"/>
      <c r="AH250" s="34"/>
      <c r="AI250" s="33"/>
      <c r="AJ250" s="221"/>
      <c r="AK250" s="221"/>
      <c r="AL250" s="221"/>
      <c r="AM250" s="221"/>
      <c r="AN250" s="221"/>
      <c r="AO250" s="28"/>
      <c r="AP250" s="2"/>
      <c r="AQ250" s="2"/>
      <c r="AR250" s="2"/>
      <c r="AS250" s="2"/>
    </row>
    <row r="251" spans="1:45" ht="14.25" customHeight="1" x14ac:dyDescent="0.2">
      <c r="A251" s="32"/>
      <c r="B251" s="216">
        <v>350</v>
      </c>
      <c r="C251" s="216"/>
      <c r="D251" s="216"/>
      <c r="E251" s="216"/>
      <c r="F251" s="216"/>
      <c r="G251" s="216"/>
      <c r="H251" s="216"/>
      <c r="I251" s="216"/>
      <c r="J251" s="216"/>
      <c r="K251" s="216"/>
      <c r="L251" s="216"/>
      <c r="M251" s="216"/>
      <c r="N251" s="216"/>
      <c r="O251" s="216"/>
      <c r="P251" s="217"/>
      <c r="Q251" s="43" t="s">
        <v>115</v>
      </c>
      <c r="R251" s="40">
        <v>23</v>
      </c>
      <c r="S251" s="42">
        <v>7</v>
      </c>
      <c r="T251" s="42">
        <v>3</v>
      </c>
      <c r="U251" s="41" t="s">
        <v>24</v>
      </c>
      <c r="V251" s="40">
        <v>350</v>
      </c>
      <c r="W251" s="218"/>
      <c r="X251" s="218"/>
      <c r="Y251" s="218"/>
      <c r="Z251" s="218"/>
      <c r="AA251" s="218"/>
      <c r="AB251" s="39">
        <v>3000</v>
      </c>
      <c r="AC251" s="38"/>
      <c r="AD251" s="37">
        <v>30000</v>
      </c>
      <c r="AE251" s="37">
        <v>10500</v>
      </c>
      <c r="AF251" s="36">
        <v>10500</v>
      </c>
      <c r="AG251" s="35"/>
      <c r="AH251" s="34"/>
      <c r="AI251" s="33"/>
      <c r="AJ251" s="221"/>
      <c r="AK251" s="221"/>
      <c r="AL251" s="221"/>
      <c r="AM251" s="221"/>
      <c r="AN251" s="221"/>
      <c r="AO251" s="28"/>
      <c r="AP251" s="2"/>
      <c r="AQ251" s="2"/>
      <c r="AR251" s="2"/>
      <c r="AS251" s="2"/>
    </row>
    <row r="252" spans="1:45" ht="14.25" customHeight="1" x14ac:dyDescent="0.2">
      <c r="A252" s="32"/>
      <c r="B252" s="216">
        <v>800</v>
      </c>
      <c r="C252" s="216"/>
      <c r="D252" s="216"/>
      <c r="E252" s="216"/>
      <c r="F252" s="216"/>
      <c r="G252" s="216"/>
      <c r="H252" s="216"/>
      <c r="I252" s="216"/>
      <c r="J252" s="216"/>
      <c r="K252" s="216"/>
      <c r="L252" s="216"/>
      <c r="M252" s="216"/>
      <c r="N252" s="216"/>
      <c r="O252" s="216"/>
      <c r="P252" s="217"/>
      <c r="Q252" s="43" t="s">
        <v>6</v>
      </c>
      <c r="R252" s="40">
        <v>23</v>
      </c>
      <c r="S252" s="42">
        <v>7</v>
      </c>
      <c r="T252" s="42">
        <v>3</v>
      </c>
      <c r="U252" s="41" t="s">
        <v>24</v>
      </c>
      <c r="V252" s="40">
        <v>800</v>
      </c>
      <c r="W252" s="218"/>
      <c r="X252" s="218"/>
      <c r="Y252" s="218"/>
      <c r="Z252" s="218"/>
      <c r="AA252" s="218"/>
      <c r="AB252" s="39">
        <v>160638.10999999999</v>
      </c>
      <c r="AC252" s="38"/>
      <c r="AD252" s="37">
        <f>AD253</f>
        <v>385700</v>
      </c>
      <c r="AE252" s="37">
        <f t="shared" ref="AE252:AF252" si="83">AE253</f>
        <v>166400</v>
      </c>
      <c r="AF252" s="37">
        <f t="shared" si="83"/>
        <v>166400</v>
      </c>
      <c r="AG252" s="35"/>
      <c r="AH252" s="34"/>
      <c r="AI252" s="33"/>
      <c r="AJ252" s="221"/>
      <c r="AK252" s="221"/>
      <c r="AL252" s="221"/>
      <c r="AM252" s="221"/>
      <c r="AN252" s="221"/>
      <c r="AO252" s="28"/>
      <c r="AP252" s="2"/>
      <c r="AQ252" s="2"/>
      <c r="AR252" s="2"/>
      <c r="AS252" s="2"/>
    </row>
    <row r="253" spans="1:45" ht="14.25" customHeight="1" x14ac:dyDescent="0.2">
      <c r="A253" s="32"/>
      <c r="B253" s="216">
        <v>850</v>
      </c>
      <c r="C253" s="216"/>
      <c r="D253" s="216"/>
      <c r="E253" s="216"/>
      <c r="F253" s="216"/>
      <c r="G253" s="216"/>
      <c r="H253" s="216"/>
      <c r="I253" s="216"/>
      <c r="J253" s="216"/>
      <c r="K253" s="216"/>
      <c r="L253" s="216"/>
      <c r="M253" s="216"/>
      <c r="N253" s="216"/>
      <c r="O253" s="216"/>
      <c r="P253" s="217"/>
      <c r="Q253" s="43" t="s">
        <v>5</v>
      </c>
      <c r="R253" s="40">
        <v>23</v>
      </c>
      <c r="S253" s="42">
        <v>7</v>
      </c>
      <c r="T253" s="42">
        <v>3</v>
      </c>
      <c r="U253" s="41" t="s">
        <v>24</v>
      </c>
      <c r="V253" s="40">
        <v>850</v>
      </c>
      <c r="W253" s="218"/>
      <c r="X253" s="218"/>
      <c r="Y253" s="218"/>
      <c r="Z253" s="218"/>
      <c r="AA253" s="218"/>
      <c r="AB253" s="39">
        <v>147638.10999999999</v>
      </c>
      <c r="AC253" s="38"/>
      <c r="AD253" s="37">
        <v>385700</v>
      </c>
      <c r="AE253" s="37">
        <v>166400</v>
      </c>
      <c r="AF253" s="36">
        <v>166400</v>
      </c>
      <c r="AG253" s="35"/>
      <c r="AH253" s="34"/>
      <c r="AI253" s="33"/>
      <c r="AJ253" s="221"/>
      <c r="AK253" s="221"/>
      <c r="AL253" s="221"/>
      <c r="AM253" s="221"/>
      <c r="AN253" s="221"/>
      <c r="AO253" s="28"/>
      <c r="AP253" s="2"/>
      <c r="AQ253" s="2"/>
      <c r="AR253" s="2"/>
      <c r="AS253" s="2"/>
    </row>
    <row r="254" spans="1:45" ht="30" customHeight="1" x14ac:dyDescent="0.2">
      <c r="A254" s="32"/>
      <c r="B254" s="54"/>
      <c r="C254" s="53"/>
      <c r="D254" s="52"/>
      <c r="E254" s="52"/>
      <c r="F254" s="51"/>
      <c r="G254" s="51"/>
      <c r="H254" s="50"/>
      <c r="I254" s="222" t="s">
        <v>140</v>
      </c>
      <c r="J254" s="222"/>
      <c r="K254" s="222"/>
      <c r="L254" s="222"/>
      <c r="M254" s="222"/>
      <c r="N254" s="222"/>
      <c r="O254" s="222"/>
      <c r="P254" s="199"/>
      <c r="Q254" s="49" t="s">
        <v>139</v>
      </c>
      <c r="R254" s="46">
        <v>23</v>
      </c>
      <c r="S254" s="48">
        <v>7</v>
      </c>
      <c r="T254" s="48">
        <v>3</v>
      </c>
      <c r="U254" s="47" t="s">
        <v>138</v>
      </c>
      <c r="V254" s="46" t="s">
        <v>3</v>
      </c>
      <c r="W254" s="219"/>
      <c r="X254" s="219"/>
      <c r="Y254" s="219"/>
      <c r="Z254" s="219"/>
      <c r="AA254" s="219"/>
      <c r="AB254" s="39">
        <v>14762190.449999999</v>
      </c>
      <c r="AC254" s="38"/>
      <c r="AD254" s="45">
        <f>AD255+AD257+AD259</f>
        <v>11557900</v>
      </c>
      <c r="AE254" s="45">
        <f t="shared" ref="AE254:AF254" si="84">AE255+AE257+AE259</f>
        <v>11217500</v>
      </c>
      <c r="AF254" s="45">
        <f t="shared" si="84"/>
        <v>11217500</v>
      </c>
      <c r="AG254" s="35"/>
      <c r="AH254" s="34"/>
      <c r="AI254" s="33"/>
      <c r="AJ254" s="220"/>
      <c r="AK254" s="220"/>
      <c r="AL254" s="220"/>
      <c r="AM254" s="220"/>
      <c r="AN254" s="220"/>
      <c r="AO254" s="28"/>
      <c r="AP254" s="2"/>
      <c r="AQ254" s="2"/>
      <c r="AR254" s="2"/>
      <c r="AS254" s="2"/>
    </row>
    <row r="255" spans="1:45" ht="50.25" customHeight="1" x14ac:dyDescent="0.2">
      <c r="A255" s="32"/>
      <c r="B255" s="216">
        <v>100</v>
      </c>
      <c r="C255" s="216"/>
      <c r="D255" s="216"/>
      <c r="E255" s="216"/>
      <c r="F255" s="216"/>
      <c r="G255" s="216"/>
      <c r="H255" s="216"/>
      <c r="I255" s="216"/>
      <c r="J255" s="216"/>
      <c r="K255" s="216"/>
      <c r="L255" s="216"/>
      <c r="M255" s="216"/>
      <c r="N255" s="216"/>
      <c r="O255" s="216"/>
      <c r="P255" s="217"/>
      <c r="Q255" s="43" t="s">
        <v>10</v>
      </c>
      <c r="R255" s="40">
        <v>23</v>
      </c>
      <c r="S255" s="42">
        <v>7</v>
      </c>
      <c r="T255" s="42">
        <v>3</v>
      </c>
      <c r="U255" s="41" t="s">
        <v>138</v>
      </c>
      <c r="V255" s="40">
        <v>100</v>
      </c>
      <c r="W255" s="218"/>
      <c r="X255" s="218"/>
      <c r="Y255" s="218"/>
      <c r="Z255" s="218"/>
      <c r="AA255" s="218"/>
      <c r="AB255" s="39">
        <v>7130423.5599999996</v>
      </c>
      <c r="AC255" s="38"/>
      <c r="AD255" s="37">
        <f>AD256</f>
        <v>6460000</v>
      </c>
      <c r="AE255" s="37">
        <f t="shared" ref="AE255:AF255" si="85">AE256</f>
        <v>9428300</v>
      </c>
      <c r="AF255" s="37">
        <f t="shared" si="85"/>
        <v>9428300</v>
      </c>
      <c r="AG255" s="35"/>
      <c r="AH255" s="34"/>
      <c r="AI255" s="33"/>
      <c r="AJ255" s="221"/>
      <c r="AK255" s="221"/>
      <c r="AL255" s="221"/>
      <c r="AM255" s="221"/>
      <c r="AN255" s="221"/>
      <c r="AO255" s="28"/>
      <c r="AP255" s="2"/>
      <c r="AQ255" s="2"/>
      <c r="AR255" s="2"/>
      <c r="AS255" s="2"/>
    </row>
    <row r="256" spans="1:45" ht="14.25" customHeight="1" x14ac:dyDescent="0.2">
      <c r="A256" s="32"/>
      <c r="B256" s="216">
        <v>110</v>
      </c>
      <c r="C256" s="216"/>
      <c r="D256" s="216"/>
      <c r="E256" s="216"/>
      <c r="F256" s="216"/>
      <c r="G256" s="216"/>
      <c r="H256" s="216"/>
      <c r="I256" s="216"/>
      <c r="J256" s="216"/>
      <c r="K256" s="216"/>
      <c r="L256" s="216"/>
      <c r="M256" s="216"/>
      <c r="N256" s="216"/>
      <c r="O256" s="216"/>
      <c r="P256" s="217"/>
      <c r="Q256" s="43" t="s">
        <v>92</v>
      </c>
      <c r="R256" s="40">
        <v>23</v>
      </c>
      <c r="S256" s="42">
        <v>7</v>
      </c>
      <c r="T256" s="42">
        <v>3</v>
      </c>
      <c r="U256" s="41" t="s">
        <v>138</v>
      </c>
      <c r="V256" s="40">
        <v>110</v>
      </c>
      <c r="W256" s="218"/>
      <c r="X256" s="218"/>
      <c r="Y256" s="218"/>
      <c r="Z256" s="218"/>
      <c r="AA256" s="218"/>
      <c r="AB256" s="39">
        <v>7130423.5599999996</v>
      </c>
      <c r="AC256" s="38"/>
      <c r="AD256" s="37">
        <v>6460000</v>
      </c>
      <c r="AE256" s="37">
        <v>9428300</v>
      </c>
      <c r="AF256" s="36">
        <v>9428300</v>
      </c>
      <c r="AG256" s="35"/>
      <c r="AH256" s="34"/>
      <c r="AI256" s="33"/>
      <c r="AJ256" s="221"/>
      <c r="AK256" s="221"/>
      <c r="AL256" s="221"/>
      <c r="AM256" s="221"/>
      <c r="AN256" s="221"/>
      <c r="AO256" s="28"/>
      <c r="AP256" s="2"/>
      <c r="AQ256" s="2"/>
      <c r="AR256" s="2"/>
      <c r="AS256" s="2"/>
    </row>
    <row r="257" spans="1:45" ht="21.75" customHeight="1" x14ac:dyDescent="0.2">
      <c r="A257" s="32"/>
      <c r="B257" s="216">
        <v>200</v>
      </c>
      <c r="C257" s="216"/>
      <c r="D257" s="216"/>
      <c r="E257" s="216"/>
      <c r="F257" s="216"/>
      <c r="G257" s="216"/>
      <c r="H257" s="216"/>
      <c r="I257" s="216"/>
      <c r="J257" s="216"/>
      <c r="K257" s="216"/>
      <c r="L257" s="216"/>
      <c r="M257" s="216"/>
      <c r="N257" s="216"/>
      <c r="O257" s="216"/>
      <c r="P257" s="217"/>
      <c r="Q257" s="43" t="s">
        <v>8</v>
      </c>
      <c r="R257" s="40">
        <v>23</v>
      </c>
      <c r="S257" s="42">
        <v>7</v>
      </c>
      <c r="T257" s="42">
        <v>3</v>
      </c>
      <c r="U257" s="41" t="s">
        <v>138</v>
      </c>
      <c r="V257" s="40">
        <v>200</v>
      </c>
      <c r="W257" s="218"/>
      <c r="X257" s="218"/>
      <c r="Y257" s="218"/>
      <c r="Z257" s="218"/>
      <c r="AA257" s="218"/>
      <c r="AB257" s="39">
        <v>7375666.8899999997</v>
      </c>
      <c r="AC257" s="38"/>
      <c r="AD257" s="37">
        <f>AD258</f>
        <v>4851800</v>
      </c>
      <c r="AE257" s="37">
        <f t="shared" ref="AE257:AF257" si="86">AE258</f>
        <v>1703100</v>
      </c>
      <c r="AF257" s="37">
        <f t="shared" si="86"/>
        <v>1703100</v>
      </c>
      <c r="AG257" s="35"/>
      <c r="AH257" s="34"/>
      <c r="AI257" s="33"/>
      <c r="AJ257" s="221"/>
      <c r="AK257" s="221"/>
      <c r="AL257" s="221"/>
      <c r="AM257" s="221"/>
      <c r="AN257" s="221"/>
      <c r="AO257" s="28"/>
      <c r="AP257" s="2"/>
      <c r="AQ257" s="2"/>
      <c r="AR257" s="2"/>
      <c r="AS257" s="2"/>
    </row>
    <row r="258" spans="1:45" ht="21.75" customHeight="1" x14ac:dyDescent="0.2">
      <c r="A258" s="32"/>
      <c r="B258" s="216">
        <v>240</v>
      </c>
      <c r="C258" s="216"/>
      <c r="D258" s="216"/>
      <c r="E258" s="216"/>
      <c r="F258" s="216"/>
      <c r="G258" s="216"/>
      <c r="H258" s="216"/>
      <c r="I258" s="216"/>
      <c r="J258" s="216"/>
      <c r="K258" s="216"/>
      <c r="L258" s="216"/>
      <c r="M258" s="216"/>
      <c r="N258" s="216"/>
      <c r="O258" s="216"/>
      <c r="P258" s="217"/>
      <c r="Q258" s="43" t="s">
        <v>7</v>
      </c>
      <c r="R258" s="40">
        <v>23</v>
      </c>
      <c r="S258" s="42">
        <v>7</v>
      </c>
      <c r="T258" s="42">
        <v>3</v>
      </c>
      <c r="U258" s="41" t="s">
        <v>138</v>
      </c>
      <c r="V258" s="40">
        <v>240</v>
      </c>
      <c r="W258" s="218"/>
      <c r="X258" s="218"/>
      <c r="Y258" s="218"/>
      <c r="Z258" s="218"/>
      <c r="AA258" s="218"/>
      <c r="AB258" s="39">
        <v>7375666.8899999997</v>
      </c>
      <c r="AC258" s="38"/>
      <c r="AD258" s="37">
        <v>4851800</v>
      </c>
      <c r="AE258" s="37">
        <v>1703100</v>
      </c>
      <c r="AF258" s="36">
        <v>1703100</v>
      </c>
      <c r="AG258" s="35"/>
      <c r="AH258" s="34"/>
      <c r="AI258" s="33"/>
      <c r="AJ258" s="221"/>
      <c r="AK258" s="221"/>
      <c r="AL258" s="221"/>
      <c r="AM258" s="221"/>
      <c r="AN258" s="221"/>
      <c r="AO258" s="28"/>
      <c r="AP258" s="2"/>
      <c r="AQ258" s="2"/>
      <c r="AR258" s="2"/>
      <c r="AS258" s="2"/>
    </row>
    <row r="259" spans="1:45" ht="14.25" customHeight="1" x14ac:dyDescent="0.2">
      <c r="A259" s="32"/>
      <c r="B259" s="216">
        <v>800</v>
      </c>
      <c r="C259" s="216"/>
      <c r="D259" s="216"/>
      <c r="E259" s="216"/>
      <c r="F259" s="216"/>
      <c r="G259" s="216"/>
      <c r="H259" s="216"/>
      <c r="I259" s="216"/>
      <c r="J259" s="216"/>
      <c r="K259" s="216"/>
      <c r="L259" s="216"/>
      <c r="M259" s="216"/>
      <c r="N259" s="216"/>
      <c r="O259" s="216"/>
      <c r="P259" s="217"/>
      <c r="Q259" s="43" t="s">
        <v>6</v>
      </c>
      <c r="R259" s="40">
        <v>23</v>
      </c>
      <c r="S259" s="42">
        <v>7</v>
      </c>
      <c r="T259" s="42">
        <v>3</v>
      </c>
      <c r="U259" s="41" t="s">
        <v>138</v>
      </c>
      <c r="V259" s="40">
        <v>800</v>
      </c>
      <c r="W259" s="218"/>
      <c r="X259" s="218"/>
      <c r="Y259" s="218"/>
      <c r="Z259" s="218"/>
      <c r="AA259" s="218"/>
      <c r="AB259" s="39">
        <v>256100</v>
      </c>
      <c r="AC259" s="38"/>
      <c r="AD259" s="37">
        <f>AD260</f>
        <v>246100</v>
      </c>
      <c r="AE259" s="37">
        <f t="shared" ref="AE259:AF259" si="87">AE260</f>
        <v>86100</v>
      </c>
      <c r="AF259" s="37">
        <f t="shared" si="87"/>
        <v>86100</v>
      </c>
      <c r="AG259" s="35"/>
      <c r="AH259" s="34"/>
      <c r="AI259" s="33"/>
      <c r="AJ259" s="221"/>
      <c r="AK259" s="221"/>
      <c r="AL259" s="221"/>
      <c r="AM259" s="221"/>
      <c r="AN259" s="221"/>
      <c r="AO259" s="28"/>
      <c r="AP259" s="2"/>
      <c r="AQ259" s="2"/>
      <c r="AR259" s="2"/>
      <c r="AS259" s="2"/>
    </row>
    <row r="260" spans="1:45" ht="14.25" customHeight="1" x14ac:dyDescent="0.2">
      <c r="A260" s="32"/>
      <c r="B260" s="216">
        <v>850</v>
      </c>
      <c r="C260" s="216"/>
      <c r="D260" s="216"/>
      <c r="E260" s="216"/>
      <c r="F260" s="216"/>
      <c r="G260" s="216"/>
      <c r="H260" s="216"/>
      <c r="I260" s="216"/>
      <c r="J260" s="216"/>
      <c r="K260" s="216"/>
      <c r="L260" s="216"/>
      <c r="M260" s="216"/>
      <c r="N260" s="216"/>
      <c r="O260" s="216"/>
      <c r="P260" s="217"/>
      <c r="Q260" s="43" t="s">
        <v>5</v>
      </c>
      <c r="R260" s="40">
        <v>23</v>
      </c>
      <c r="S260" s="42">
        <v>7</v>
      </c>
      <c r="T260" s="42">
        <v>3</v>
      </c>
      <c r="U260" s="41" t="s">
        <v>138</v>
      </c>
      <c r="V260" s="40">
        <v>850</v>
      </c>
      <c r="W260" s="218"/>
      <c r="X260" s="218"/>
      <c r="Y260" s="218"/>
      <c r="Z260" s="218"/>
      <c r="AA260" s="218"/>
      <c r="AB260" s="39">
        <v>256100</v>
      </c>
      <c r="AC260" s="38"/>
      <c r="AD260" s="37">
        <v>246100</v>
      </c>
      <c r="AE260" s="37">
        <v>86100</v>
      </c>
      <c r="AF260" s="36">
        <v>86100</v>
      </c>
      <c r="AG260" s="35"/>
      <c r="AH260" s="34"/>
      <c r="AI260" s="33"/>
      <c r="AJ260" s="221"/>
      <c r="AK260" s="221"/>
      <c r="AL260" s="221"/>
      <c r="AM260" s="221"/>
      <c r="AN260" s="221"/>
      <c r="AO260" s="28"/>
      <c r="AP260" s="2"/>
      <c r="AQ260" s="2"/>
      <c r="AR260" s="2"/>
      <c r="AS260" s="2"/>
    </row>
    <row r="261" spans="1:45" ht="26.25" customHeight="1" x14ac:dyDescent="0.2">
      <c r="A261" s="32"/>
      <c r="B261" s="223" t="s">
        <v>137</v>
      </c>
      <c r="C261" s="223"/>
      <c r="D261" s="223"/>
      <c r="E261" s="223"/>
      <c r="F261" s="223"/>
      <c r="G261" s="223"/>
      <c r="H261" s="223"/>
      <c r="I261" s="223"/>
      <c r="J261" s="223"/>
      <c r="K261" s="223"/>
      <c r="L261" s="223"/>
      <c r="M261" s="223"/>
      <c r="N261" s="223"/>
      <c r="O261" s="223"/>
      <c r="P261" s="202"/>
      <c r="Q261" s="49" t="s">
        <v>137</v>
      </c>
      <c r="R261" s="46">
        <v>23</v>
      </c>
      <c r="S261" s="48">
        <v>7</v>
      </c>
      <c r="T261" s="48">
        <v>7</v>
      </c>
      <c r="U261" s="47" t="s">
        <v>3</v>
      </c>
      <c r="V261" s="46">
        <v>0</v>
      </c>
      <c r="W261" s="219"/>
      <c r="X261" s="219"/>
      <c r="Y261" s="219"/>
      <c r="Z261" s="219"/>
      <c r="AA261" s="219"/>
      <c r="AB261" s="39">
        <v>12196273.48</v>
      </c>
      <c r="AC261" s="38"/>
      <c r="AD261" s="45">
        <f>AD262+AD265+AD268+AD278+AD281+AD284+AD275</f>
        <v>10778273</v>
      </c>
      <c r="AE261" s="45">
        <f t="shared" ref="AE261:AF261" si="88">AE262+AE265+AE268+AE278+AE281+AE284</f>
        <v>13720300</v>
      </c>
      <c r="AF261" s="45">
        <f t="shared" si="88"/>
        <v>13720200</v>
      </c>
      <c r="AG261" s="35"/>
      <c r="AH261" s="34"/>
      <c r="AI261" s="33"/>
      <c r="AJ261" s="220"/>
      <c r="AK261" s="220"/>
      <c r="AL261" s="220"/>
      <c r="AM261" s="220"/>
      <c r="AN261" s="220"/>
      <c r="AO261" s="28"/>
      <c r="AP261" s="2"/>
      <c r="AQ261" s="2"/>
      <c r="AR261" s="2"/>
      <c r="AS261" s="2"/>
    </row>
    <row r="262" spans="1:45" ht="80.25" customHeight="1" x14ac:dyDescent="0.2">
      <c r="A262" s="32"/>
      <c r="B262" s="54"/>
      <c r="C262" s="53"/>
      <c r="D262" s="52"/>
      <c r="E262" s="52"/>
      <c r="F262" s="51"/>
      <c r="G262" s="51"/>
      <c r="H262" s="50"/>
      <c r="I262" s="222" t="s">
        <v>136</v>
      </c>
      <c r="J262" s="222"/>
      <c r="K262" s="222"/>
      <c r="L262" s="222"/>
      <c r="M262" s="222"/>
      <c r="N262" s="222"/>
      <c r="O262" s="222"/>
      <c r="P262" s="199"/>
      <c r="Q262" s="49" t="s">
        <v>135</v>
      </c>
      <c r="R262" s="46">
        <v>23</v>
      </c>
      <c r="S262" s="48">
        <v>7</v>
      </c>
      <c r="T262" s="48">
        <v>7</v>
      </c>
      <c r="U262" s="147" t="s">
        <v>320</v>
      </c>
      <c r="V262" s="46" t="s">
        <v>3</v>
      </c>
      <c r="W262" s="219"/>
      <c r="X262" s="219"/>
      <c r="Y262" s="219"/>
      <c r="Z262" s="219"/>
      <c r="AA262" s="219"/>
      <c r="AB262" s="39">
        <v>17173</v>
      </c>
      <c r="AC262" s="38"/>
      <c r="AD262" s="45">
        <f>AD263</f>
        <v>17173</v>
      </c>
      <c r="AE262" s="45">
        <f t="shared" ref="AE262:AF262" si="89">AE263</f>
        <v>17100</v>
      </c>
      <c r="AF262" s="45">
        <f t="shared" si="89"/>
        <v>17100</v>
      </c>
      <c r="AG262" s="35"/>
      <c r="AH262" s="34"/>
      <c r="AI262" s="33"/>
      <c r="AJ262" s="220"/>
      <c r="AK262" s="220"/>
      <c r="AL262" s="220"/>
      <c r="AM262" s="220"/>
      <c r="AN262" s="220"/>
      <c r="AO262" s="28"/>
      <c r="AP262" s="2"/>
      <c r="AQ262" s="2"/>
      <c r="AR262" s="2"/>
      <c r="AS262" s="2"/>
    </row>
    <row r="263" spans="1:45" ht="21.75" customHeight="1" x14ac:dyDescent="0.2">
      <c r="A263" s="32"/>
      <c r="B263" s="216">
        <v>600</v>
      </c>
      <c r="C263" s="216"/>
      <c r="D263" s="216"/>
      <c r="E263" s="216"/>
      <c r="F263" s="216"/>
      <c r="G263" s="216"/>
      <c r="H263" s="216"/>
      <c r="I263" s="216"/>
      <c r="J263" s="216"/>
      <c r="K263" s="216"/>
      <c r="L263" s="216"/>
      <c r="M263" s="216"/>
      <c r="N263" s="216"/>
      <c r="O263" s="216"/>
      <c r="P263" s="217"/>
      <c r="Q263" s="43" t="s">
        <v>42</v>
      </c>
      <c r="R263" s="40">
        <v>23</v>
      </c>
      <c r="S263" s="42">
        <v>7</v>
      </c>
      <c r="T263" s="42">
        <v>7</v>
      </c>
      <c r="U263" s="148" t="s">
        <v>320</v>
      </c>
      <c r="V263" s="40">
        <v>600</v>
      </c>
      <c r="W263" s="218"/>
      <c r="X263" s="218"/>
      <c r="Y263" s="218"/>
      <c r="Z263" s="218"/>
      <c r="AA263" s="218"/>
      <c r="AB263" s="39">
        <v>17173</v>
      </c>
      <c r="AC263" s="38"/>
      <c r="AD263" s="37">
        <f>AD264</f>
        <v>17173</v>
      </c>
      <c r="AE263" s="37">
        <f>AE264</f>
        <v>17100</v>
      </c>
      <c r="AF263" s="36">
        <f>AF264</f>
        <v>17100</v>
      </c>
      <c r="AG263" s="35"/>
      <c r="AH263" s="34"/>
      <c r="AI263" s="33"/>
      <c r="AJ263" s="221"/>
      <c r="AK263" s="221"/>
      <c r="AL263" s="221"/>
      <c r="AM263" s="221"/>
      <c r="AN263" s="221"/>
      <c r="AO263" s="28"/>
      <c r="AP263" s="2"/>
      <c r="AQ263" s="2"/>
      <c r="AR263" s="2"/>
      <c r="AS263" s="2"/>
    </row>
    <row r="264" spans="1:45" ht="14.25" customHeight="1" thickBot="1" x14ac:dyDescent="0.25">
      <c r="A264" s="32"/>
      <c r="B264" s="216">
        <v>610</v>
      </c>
      <c r="C264" s="216"/>
      <c r="D264" s="216"/>
      <c r="E264" s="216"/>
      <c r="F264" s="216"/>
      <c r="G264" s="216"/>
      <c r="H264" s="216"/>
      <c r="I264" s="216"/>
      <c r="J264" s="216"/>
      <c r="K264" s="216"/>
      <c r="L264" s="216"/>
      <c r="M264" s="216"/>
      <c r="N264" s="216"/>
      <c r="O264" s="216"/>
      <c r="P264" s="217"/>
      <c r="Q264" s="43" t="s">
        <v>61</v>
      </c>
      <c r="R264" s="40">
        <v>23</v>
      </c>
      <c r="S264" s="42">
        <v>7</v>
      </c>
      <c r="T264" s="42">
        <v>7</v>
      </c>
      <c r="U264" s="148" t="s">
        <v>320</v>
      </c>
      <c r="V264" s="40">
        <v>610</v>
      </c>
      <c r="W264" s="218"/>
      <c r="X264" s="218"/>
      <c r="Y264" s="218"/>
      <c r="Z264" s="218"/>
      <c r="AA264" s="218"/>
      <c r="AB264" s="39">
        <v>17173</v>
      </c>
      <c r="AC264" s="38"/>
      <c r="AD264" s="37">
        <v>17173</v>
      </c>
      <c r="AE264" s="37">
        <v>17100</v>
      </c>
      <c r="AF264" s="36">
        <v>17100</v>
      </c>
      <c r="AG264" s="35"/>
      <c r="AH264" s="34"/>
      <c r="AI264" s="33"/>
      <c r="AJ264" s="221"/>
      <c r="AK264" s="221"/>
      <c r="AL264" s="221"/>
      <c r="AM264" s="221"/>
      <c r="AN264" s="221"/>
      <c r="AO264" s="28"/>
      <c r="AP264" s="2"/>
      <c r="AQ264" s="2"/>
      <c r="AR264" s="2"/>
      <c r="AS264" s="2"/>
    </row>
    <row r="265" spans="1:45" ht="60" customHeight="1" thickBot="1" x14ac:dyDescent="0.25">
      <c r="A265" s="32"/>
      <c r="B265" s="140"/>
      <c r="C265" s="140"/>
      <c r="D265" s="140"/>
      <c r="E265" s="140"/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  <c r="P265" s="141"/>
      <c r="Q265" s="177" t="s">
        <v>322</v>
      </c>
      <c r="R265" s="153">
        <v>23</v>
      </c>
      <c r="S265" s="154">
        <v>7</v>
      </c>
      <c r="T265" s="154">
        <v>7</v>
      </c>
      <c r="U265" s="147" t="s">
        <v>321</v>
      </c>
      <c r="V265" s="153"/>
      <c r="W265" s="155"/>
      <c r="X265" s="155"/>
      <c r="Y265" s="155"/>
      <c r="Z265" s="155"/>
      <c r="AA265" s="155"/>
      <c r="AB265" s="156"/>
      <c r="AC265" s="157"/>
      <c r="AD265" s="158">
        <f>AD266</f>
        <v>4487300</v>
      </c>
      <c r="AE265" s="158">
        <f t="shared" ref="AE265:AF265" si="90">AE266</f>
        <v>4487300</v>
      </c>
      <c r="AF265" s="158">
        <f t="shared" si="90"/>
        <v>4487300</v>
      </c>
      <c r="AG265" s="35"/>
      <c r="AH265" s="34"/>
      <c r="AI265" s="33"/>
      <c r="AJ265" s="142"/>
      <c r="AK265" s="142"/>
      <c r="AL265" s="142"/>
      <c r="AM265" s="142"/>
      <c r="AN265" s="142"/>
      <c r="AO265" s="28"/>
      <c r="AP265" s="2"/>
      <c r="AQ265" s="2"/>
      <c r="AR265" s="2"/>
      <c r="AS265" s="2"/>
    </row>
    <row r="266" spans="1:45" ht="21.75" customHeight="1" x14ac:dyDescent="0.2">
      <c r="A266" s="32"/>
      <c r="B266" s="216">
        <v>600</v>
      </c>
      <c r="C266" s="216"/>
      <c r="D266" s="216"/>
      <c r="E266" s="216"/>
      <c r="F266" s="216"/>
      <c r="G266" s="216"/>
      <c r="H266" s="216"/>
      <c r="I266" s="216"/>
      <c r="J266" s="216"/>
      <c r="K266" s="216"/>
      <c r="L266" s="216"/>
      <c r="M266" s="216"/>
      <c r="N266" s="216"/>
      <c r="O266" s="216"/>
      <c r="P266" s="217"/>
      <c r="Q266" s="43" t="s">
        <v>42</v>
      </c>
      <c r="R266" s="40">
        <v>23</v>
      </c>
      <c r="S266" s="42">
        <v>7</v>
      </c>
      <c r="T266" s="42">
        <v>7</v>
      </c>
      <c r="U266" s="148" t="s">
        <v>321</v>
      </c>
      <c r="V266" s="40">
        <v>600</v>
      </c>
      <c r="W266" s="218"/>
      <c r="X266" s="218"/>
      <c r="Y266" s="218"/>
      <c r="Z266" s="218"/>
      <c r="AA266" s="218"/>
      <c r="AB266" s="39">
        <v>5274996</v>
      </c>
      <c r="AC266" s="38"/>
      <c r="AD266" s="37">
        <f>AD267</f>
        <v>4487300</v>
      </c>
      <c r="AE266" s="37">
        <v>4487300</v>
      </c>
      <c r="AF266" s="36">
        <v>4487300</v>
      </c>
      <c r="AG266" s="35"/>
      <c r="AH266" s="34"/>
      <c r="AI266" s="33"/>
      <c r="AJ266" s="221"/>
      <c r="AK266" s="221"/>
      <c r="AL266" s="221"/>
      <c r="AM266" s="221"/>
      <c r="AN266" s="221"/>
      <c r="AO266" s="28"/>
      <c r="AP266" s="2"/>
      <c r="AQ266" s="2"/>
      <c r="AR266" s="2"/>
      <c r="AS266" s="2"/>
    </row>
    <row r="267" spans="1:45" ht="14.25" customHeight="1" x14ac:dyDescent="0.2">
      <c r="A267" s="32"/>
      <c r="B267" s="216">
        <v>610</v>
      </c>
      <c r="C267" s="216"/>
      <c r="D267" s="216"/>
      <c r="E267" s="216"/>
      <c r="F267" s="216"/>
      <c r="G267" s="216"/>
      <c r="H267" s="216"/>
      <c r="I267" s="216"/>
      <c r="J267" s="216"/>
      <c r="K267" s="216"/>
      <c r="L267" s="216"/>
      <c r="M267" s="216"/>
      <c r="N267" s="216"/>
      <c r="O267" s="216"/>
      <c r="P267" s="217"/>
      <c r="Q267" s="43" t="s">
        <v>61</v>
      </c>
      <c r="R267" s="40">
        <v>23</v>
      </c>
      <c r="S267" s="42">
        <v>7</v>
      </c>
      <c r="T267" s="42">
        <v>7</v>
      </c>
      <c r="U267" s="148" t="s">
        <v>321</v>
      </c>
      <c r="V267" s="40">
        <v>610</v>
      </c>
      <c r="W267" s="218"/>
      <c r="X267" s="218"/>
      <c r="Y267" s="218"/>
      <c r="Z267" s="218"/>
      <c r="AA267" s="218"/>
      <c r="AB267" s="39">
        <v>5274996</v>
      </c>
      <c r="AC267" s="38"/>
      <c r="AD267" s="37">
        <v>4487300</v>
      </c>
      <c r="AE267" s="37">
        <v>4487300</v>
      </c>
      <c r="AF267" s="36">
        <v>4487300</v>
      </c>
      <c r="AG267" s="35"/>
      <c r="AH267" s="34"/>
      <c r="AI267" s="33"/>
      <c r="AJ267" s="221"/>
      <c r="AK267" s="221"/>
      <c r="AL267" s="221"/>
      <c r="AM267" s="221"/>
      <c r="AN267" s="221"/>
      <c r="AO267" s="28"/>
      <c r="AP267" s="2"/>
      <c r="AQ267" s="2"/>
      <c r="AR267" s="2"/>
      <c r="AS267" s="2"/>
    </row>
    <row r="268" spans="1:45" ht="37.5" customHeight="1" x14ac:dyDescent="0.2">
      <c r="A268" s="32"/>
      <c r="B268" s="54"/>
      <c r="C268" s="53"/>
      <c r="D268" s="52"/>
      <c r="E268" s="52"/>
      <c r="F268" s="51"/>
      <c r="G268" s="51"/>
      <c r="H268" s="50"/>
      <c r="I268" s="222" t="s">
        <v>134</v>
      </c>
      <c r="J268" s="222"/>
      <c r="K268" s="222"/>
      <c r="L268" s="222"/>
      <c r="M268" s="222"/>
      <c r="N268" s="222"/>
      <c r="O268" s="222"/>
      <c r="P268" s="199"/>
      <c r="Q268" s="49" t="s">
        <v>133</v>
      </c>
      <c r="R268" s="46">
        <v>23</v>
      </c>
      <c r="S268" s="48">
        <v>7</v>
      </c>
      <c r="T268" s="48">
        <v>7</v>
      </c>
      <c r="U268" s="47" t="s">
        <v>132</v>
      </c>
      <c r="V268" s="46" t="s">
        <v>3</v>
      </c>
      <c r="W268" s="219"/>
      <c r="X268" s="219"/>
      <c r="Y268" s="219"/>
      <c r="Z268" s="219"/>
      <c r="AA268" s="219"/>
      <c r="AB268" s="39">
        <v>87211.25</v>
      </c>
      <c r="AC268" s="38"/>
      <c r="AD268" s="45">
        <f>AD269+AD271+AD273</f>
        <v>94000</v>
      </c>
      <c r="AE268" s="45">
        <v>0</v>
      </c>
      <c r="AF268" s="44">
        <v>0</v>
      </c>
      <c r="AG268" s="35"/>
      <c r="AH268" s="34"/>
      <c r="AI268" s="33"/>
      <c r="AJ268" s="220"/>
      <c r="AK268" s="220"/>
      <c r="AL268" s="220"/>
      <c r="AM268" s="220"/>
      <c r="AN268" s="220"/>
      <c r="AO268" s="28"/>
      <c r="AP268" s="2"/>
      <c r="AQ268" s="2"/>
      <c r="AR268" s="2"/>
      <c r="AS268" s="2"/>
    </row>
    <row r="269" spans="1:45" ht="51" customHeight="1" x14ac:dyDescent="0.2">
      <c r="A269" s="32"/>
      <c r="B269" s="216">
        <v>100</v>
      </c>
      <c r="C269" s="216"/>
      <c r="D269" s="216"/>
      <c r="E269" s="216"/>
      <c r="F269" s="216"/>
      <c r="G269" s="216"/>
      <c r="H269" s="216"/>
      <c r="I269" s="216"/>
      <c r="J269" s="216"/>
      <c r="K269" s="216"/>
      <c r="L269" s="216"/>
      <c r="M269" s="216"/>
      <c r="N269" s="216"/>
      <c r="O269" s="216"/>
      <c r="P269" s="217"/>
      <c r="Q269" s="43" t="s">
        <v>10</v>
      </c>
      <c r="R269" s="40">
        <v>23</v>
      </c>
      <c r="S269" s="42">
        <v>7</v>
      </c>
      <c r="T269" s="42">
        <v>7</v>
      </c>
      <c r="U269" s="41" t="s">
        <v>132</v>
      </c>
      <c r="V269" s="40">
        <v>100</v>
      </c>
      <c r="W269" s="218"/>
      <c r="X269" s="218"/>
      <c r="Y269" s="218"/>
      <c r="Z269" s="218"/>
      <c r="AA269" s="218"/>
      <c r="AB269" s="39">
        <v>36711.25</v>
      </c>
      <c r="AC269" s="38"/>
      <c r="AD269" s="37">
        <f>AD270</f>
        <v>25000</v>
      </c>
      <c r="AE269" s="37">
        <v>0</v>
      </c>
      <c r="AF269" s="36">
        <v>0</v>
      </c>
      <c r="AG269" s="35"/>
      <c r="AH269" s="34"/>
      <c r="AI269" s="33"/>
      <c r="AJ269" s="221"/>
      <c r="AK269" s="221"/>
      <c r="AL269" s="221"/>
      <c r="AM269" s="221"/>
      <c r="AN269" s="221"/>
      <c r="AO269" s="28"/>
      <c r="AP269" s="2"/>
      <c r="AQ269" s="2"/>
      <c r="AR269" s="2"/>
      <c r="AS269" s="2"/>
    </row>
    <row r="270" spans="1:45" ht="14.25" customHeight="1" x14ac:dyDescent="0.2">
      <c r="A270" s="32"/>
      <c r="B270" s="216">
        <v>110</v>
      </c>
      <c r="C270" s="216"/>
      <c r="D270" s="216"/>
      <c r="E270" s="216"/>
      <c r="F270" s="216"/>
      <c r="G270" s="216"/>
      <c r="H270" s="216"/>
      <c r="I270" s="216"/>
      <c r="J270" s="216"/>
      <c r="K270" s="216"/>
      <c r="L270" s="216"/>
      <c r="M270" s="216"/>
      <c r="N270" s="216"/>
      <c r="O270" s="216"/>
      <c r="P270" s="217"/>
      <c r="Q270" s="43" t="s">
        <v>92</v>
      </c>
      <c r="R270" s="40">
        <v>23</v>
      </c>
      <c r="S270" s="42">
        <v>7</v>
      </c>
      <c r="T270" s="42">
        <v>7</v>
      </c>
      <c r="U270" s="41" t="s">
        <v>132</v>
      </c>
      <c r="V270" s="40">
        <v>110</v>
      </c>
      <c r="W270" s="218"/>
      <c r="X270" s="218"/>
      <c r="Y270" s="218"/>
      <c r="Z270" s="218"/>
      <c r="AA270" s="218"/>
      <c r="AB270" s="39">
        <v>36711.25</v>
      </c>
      <c r="AC270" s="38"/>
      <c r="AD270" s="37">
        <v>25000</v>
      </c>
      <c r="AE270" s="37">
        <v>0</v>
      </c>
      <c r="AF270" s="36">
        <v>0</v>
      </c>
      <c r="AG270" s="35"/>
      <c r="AH270" s="34"/>
      <c r="AI270" s="33"/>
      <c r="AJ270" s="221"/>
      <c r="AK270" s="221"/>
      <c r="AL270" s="221"/>
      <c r="AM270" s="221"/>
      <c r="AN270" s="221"/>
      <c r="AO270" s="28"/>
      <c r="AP270" s="2"/>
      <c r="AQ270" s="2"/>
      <c r="AR270" s="2"/>
      <c r="AS270" s="2"/>
    </row>
    <row r="271" spans="1:45" ht="26.25" customHeight="1" x14ac:dyDescent="0.2">
      <c r="A271" s="32"/>
      <c r="B271" s="216">
        <v>200</v>
      </c>
      <c r="C271" s="216"/>
      <c r="D271" s="216"/>
      <c r="E271" s="216"/>
      <c r="F271" s="216"/>
      <c r="G271" s="216"/>
      <c r="H271" s="216"/>
      <c r="I271" s="216"/>
      <c r="J271" s="216"/>
      <c r="K271" s="216"/>
      <c r="L271" s="216"/>
      <c r="M271" s="216"/>
      <c r="N271" s="216"/>
      <c r="O271" s="216"/>
      <c r="P271" s="217"/>
      <c r="Q271" s="43" t="s">
        <v>8</v>
      </c>
      <c r="R271" s="40">
        <v>23</v>
      </c>
      <c r="S271" s="42">
        <v>7</v>
      </c>
      <c r="T271" s="42">
        <v>7</v>
      </c>
      <c r="U271" s="41" t="s">
        <v>132</v>
      </c>
      <c r="V271" s="40">
        <v>200</v>
      </c>
      <c r="W271" s="218"/>
      <c r="X271" s="218"/>
      <c r="Y271" s="218"/>
      <c r="Z271" s="218"/>
      <c r="AA271" s="218"/>
      <c r="AB271" s="39">
        <v>34000</v>
      </c>
      <c r="AC271" s="38"/>
      <c r="AD271" s="37">
        <f>AD272</f>
        <v>34000</v>
      </c>
      <c r="AE271" s="37">
        <v>0</v>
      </c>
      <c r="AF271" s="36">
        <v>0</v>
      </c>
      <c r="AG271" s="35"/>
      <c r="AH271" s="34"/>
      <c r="AI271" s="33"/>
      <c r="AJ271" s="221"/>
      <c r="AK271" s="221"/>
      <c r="AL271" s="221"/>
      <c r="AM271" s="221"/>
      <c r="AN271" s="221"/>
      <c r="AO271" s="28"/>
      <c r="AP271" s="2"/>
      <c r="AQ271" s="2"/>
      <c r="AR271" s="2"/>
      <c r="AS271" s="2"/>
    </row>
    <row r="272" spans="1:45" ht="30" customHeight="1" x14ac:dyDescent="0.2">
      <c r="A272" s="32"/>
      <c r="B272" s="216">
        <v>240</v>
      </c>
      <c r="C272" s="216"/>
      <c r="D272" s="216"/>
      <c r="E272" s="216"/>
      <c r="F272" s="216"/>
      <c r="G272" s="216"/>
      <c r="H272" s="216"/>
      <c r="I272" s="216"/>
      <c r="J272" s="216"/>
      <c r="K272" s="216"/>
      <c r="L272" s="216"/>
      <c r="M272" s="216"/>
      <c r="N272" s="216"/>
      <c r="O272" s="216"/>
      <c r="P272" s="217"/>
      <c r="Q272" s="43" t="s">
        <v>7</v>
      </c>
      <c r="R272" s="40">
        <v>23</v>
      </c>
      <c r="S272" s="42">
        <v>7</v>
      </c>
      <c r="T272" s="42">
        <v>7</v>
      </c>
      <c r="U272" s="41" t="s">
        <v>132</v>
      </c>
      <c r="V272" s="40">
        <v>240</v>
      </c>
      <c r="W272" s="218"/>
      <c r="X272" s="218"/>
      <c r="Y272" s="218"/>
      <c r="Z272" s="218"/>
      <c r="AA272" s="218"/>
      <c r="AB272" s="39">
        <v>34000</v>
      </c>
      <c r="AC272" s="38"/>
      <c r="AD272" s="37">
        <v>34000</v>
      </c>
      <c r="AE272" s="37">
        <v>0</v>
      </c>
      <c r="AF272" s="36">
        <v>0</v>
      </c>
      <c r="AG272" s="35"/>
      <c r="AH272" s="34"/>
      <c r="AI272" s="33"/>
      <c r="AJ272" s="221"/>
      <c r="AK272" s="221"/>
      <c r="AL272" s="221"/>
      <c r="AM272" s="221"/>
      <c r="AN272" s="221"/>
      <c r="AO272" s="28"/>
      <c r="AP272" s="2"/>
      <c r="AQ272" s="2"/>
      <c r="AR272" s="2"/>
      <c r="AS272" s="2"/>
    </row>
    <row r="273" spans="1:45" ht="19.5" customHeight="1" x14ac:dyDescent="0.2">
      <c r="A273" s="32"/>
      <c r="B273" s="216">
        <v>300</v>
      </c>
      <c r="C273" s="216"/>
      <c r="D273" s="216"/>
      <c r="E273" s="216"/>
      <c r="F273" s="216"/>
      <c r="G273" s="216"/>
      <c r="H273" s="216"/>
      <c r="I273" s="216"/>
      <c r="J273" s="216"/>
      <c r="K273" s="216"/>
      <c r="L273" s="216"/>
      <c r="M273" s="216"/>
      <c r="N273" s="216"/>
      <c r="O273" s="216"/>
      <c r="P273" s="217"/>
      <c r="Q273" s="43" t="s">
        <v>68</v>
      </c>
      <c r="R273" s="40">
        <v>23</v>
      </c>
      <c r="S273" s="42">
        <v>7</v>
      </c>
      <c r="T273" s="42">
        <v>7</v>
      </c>
      <c r="U273" s="41" t="s">
        <v>132</v>
      </c>
      <c r="V273" s="40">
        <v>300</v>
      </c>
      <c r="W273" s="218"/>
      <c r="X273" s="218"/>
      <c r="Y273" s="218"/>
      <c r="Z273" s="218"/>
      <c r="AA273" s="218"/>
      <c r="AB273" s="39">
        <v>16500</v>
      </c>
      <c r="AC273" s="38"/>
      <c r="AD273" s="37">
        <f>AD274</f>
        <v>35000</v>
      </c>
      <c r="AE273" s="37">
        <v>0</v>
      </c>
      <c r="AF273" s="36">
        <v>0</v>
      </c>
      <c r="AG273" s="35"/>
      <c r="AH273" s="34"/>
      <c r="AI273" s="33"/>
      <c r="AJ273" s="221"/>
      <c r="AK273" s="221"/>
      <c r="AL273" s="221"/>
      <c r="AM273" s="221"/>
      <c r="AN273" s="221"/>
      <c r="AO273" s="28"/>
      <c r="AP273" s="2"/>
      <c r="AQ273" s="2"/>
      <c r="AR273" s="2"/>
      <c r="AS273" s="2"/>
    </row>
    <row r="274" spans="1:45" ht="14.25" customHeight="1" x14ac:dyDescent="0.2">
      <c r="A274" s="32"/>
      <c r="B274" s="216">
        <v>350</v>
      </c>
      <c r="C274" s="216"/>
      <c r="D274" s="216"/>
      <c r="E274" s="216"/>
      <c r="F274" s="216"/>
      <c r="G274" s="216"/>
      <c r="H274" s="216"/>
      <c r="I274" s="216"/>
      <c r="J274" s="216"/>
      <c r="K274" s="216"/>
      <c r="L274" s="216"/>
      <c r="M274" s="216"/>
      <c r="N274" s="216"/>
      <c r="O274" s="216"/>
      <c r="P274" s="217"/>
      <c r="Q274" s="43" t="s">
        <v>115</v>
      </c>
      <c r="R274" s="40">
        <v>23</v>
      </c>
      <c r="S274" s="42">
        <v>7</v>
      </c>
      <c r="T274" s="42">
        <v>7</v>
      </c>
      <c r="U274" s="41" t="s">
        <v>132</v>
      </c>
      <c r="V274" s="40">
        <v>350</v>
      </c>
      <c r="W274" s="218"/>
      <c r="X274" s="218"/>
      <c r="Y274" s="218"/>
      <c r="Z274" s="218"/>
      <c r="AA274" s="218"/>
      <c r="AB274" s="39">
        <v>16500</v>
      </c>
      <c r="AC274" s="38"/>
      <c r="AD274" s="37">
        <v>35000</v>
      </c>
      <c r="AE274" s="37">
        <v>0</v>
      </c>
      <c r="AF274" s="36">
        <v>0</v>
      </c>
      <c r="AG274" s="35"/>
      <c r="AH274" s="34"/>
      <c r="AI274" s="33"/>
      <c r="AJ274" s="221"/>
      <c r="AK274" s="221"/>
      <c r="AL274" s="221"/>
      <c r="AM274" s="221"/>
      <c r="AN274" s="221"/>
      <c r="AO274" s="28"/>
      <c r="AP274" s="2"/>
      <c r="AQ274" s="2"/>
      <c r="AR274" s="2"/>
      <c r="AS274" s="2"/>
    </row>
    <row r="275" spans="1:45" ht="43.5" customHeight="1" x14ac:dyDescent="0.2">
      <c r="A275" s="32"/>
      <c r="B275" s="166"/>
      <c r="C275" s="166"/>
      <c r="D275" s="166"/>
      <c r="E275" s="166"/>
      <c r="F275" s="166"/>
      <c r="G275" s="166"/>
      <c r="H275" s="167"/>
      <c r="I275" s="166"/>
      <c r="J275" s="166"/>
      <c r="K275" s="166"/>
      <c r="L275" s="166"/>
      <c r="M275" s="166"/>
      <c r="N275" s="166"/>
      <c r="O275" s="166"/>
      <c r="P275" s="167"/>
      <c r="Q275" s="178" t="s">
        <v>324</v>
      </c>
      <c r="R275" s="153">
        <v>23</v>
      </c>
      <c r="S275" s="154">
        <v>7</v>
      </c>
      <c r="T275" s="154">
        <v>7</v>
      </c>
      <c r="U275" s="147" t="s">
        <v>323</v>
      </c>
      <c r="V275" s="153"/>
      <c r="W275" s="155"/>
      <c r="X275" s="155"/>
      <c r="Y275" s="155"/>
      <c r="Z275" s="155"/>
      <c r="AA275" s="155"/>
      <c r="AB275" s="156"/>
      <c r="AC275" s="157"/>
      <c r="AD275" s="158">
        <f>AD276</f>
        <v>15000</v>
      </c>
      <c r="AE275" s="158">
        <f t="shared" ref="AE275:AF276" si="91">AE276</f>
        <v>0</v>
      </c>
      <c r="AF275" s="158">
        <f t="shared" si="91"/>
        <v>0</v>
      </c>
      <c r="AG275" s="35"/>
      <c r="AH275" s="34"/>
      <c r="AI275" s="33"/>
      <c r="AJ275" s="168"/>
      <c r="AK275" s="168"/>
      <c r="AL275" s="168"/>
      <c r="AM275" s="168"/>
      <c r="AN275" s="168"/>
      <c r="AO275" s="28"/>
      <c r="AP275" s="2"/>
      <c r="AQ275" s="2"/>
      <c r="AR275" s="2"/>
      <c r="AS275" s="2"/>
    </row>
    <row r="276" spans="1:45" ht="30.75" customHeight="1" x14ac:dyDescent="0.2">
      <c r="A276" s="32"/>
      <c r="B276" s="166"/>
      <c r="C276" s="166"/>
      <c r="D276" s="166"/>
      <c r="E276" s="166"/>
      <c r="F276" s="166"/>
      <c r="G276" s="166"/>
      <c r="H276" s="167"/>
      <c r="I276" s="166"/>
      <c r="J276" s="166"/>
      <c r="K276" s="166"/>
      <c r="L276" s="166"/>
      <c r="M276" s="166"/>
      <c r="N276" s="166"/>
      <c r="O276" s="166"/>
      <c r="P276" s="167"/>
      <c r="Q276" s="43" t="s">
        <v>8</v>
      </c>
      <c r="R276" s="40">
        <v>23</v>
      </c>
      <c r="S276" s="42">
        <v>7</v>
      </c>
      <c r="T276" s="42">
        <v>7</v>
      </c>
      <c r="U276" s="148" t="s">
        <v>323</v>
      </c>
      <c r="V276" s="40">
        <v>200</v>
      </c>
      <c r="W276" s="172"/>
      <c r="X276" s="172"/>
      <c r="Y276" s="172"/>
      <c r="Z276" s="172"/>
      <c r="AA276" s="172"/>
      <c r="AB276" s="39"/>
      <c r="AC276" s="38"/>
      <c r="AD276" s="37">
        <f>AD277</f>
        <v>15000</v>
      </c>
      <c r="AE276" s="37">
        <f t="shared" si="91"/>
        <v>0</v>
      </c>
      <c r="AF276" s="37">
        <f t="shared" si="91"/>
        <v>0</v>
      </c>
      <c r="AG276" s="35"/>
      <c r="AH276" s="34"/>
      <c r="AI276" s="33"/>
      <c r="AJ276" s="168"/>
      <c r="AK276" s="168"/>
      <c r="AL276" s="168"/>
      <c r="AM276" s="168"/>
      <c r="AN276" s="168"/>
      <c r="AO276" s="28"/>
      <c r="AP276" s="2"/>
      <c r="AQ276" s="2"/>
      <c r="AR276" s="2"/>
      <c r="AS276" s="2"/>
    </row>
    <row r="277" spans="1:45" ht="36.75" customHeight="1" x14ac:dyDescent="0.2">
      <c r="A277" s="32"/>
      <c r="B277" s="166"/>
      <c r="C277" s="166"/>
      <c r="D277" s="166"/>
      <c r="E277" s="166"/>
      <c r="F277" s="166"/>
      <c r="G277" s="166"/>
      <c r="H277" s="167"/>
      <c r="I277" s="166"/>
      <c r="J277" s="166"/>
      <c r="K277" s="166"/>
      <c r="L277" s="166"/>
      <c r="M277" s="166"/>
      <c r="N277" s="166"/>
      <c r="O277" s="166"/>
      <c r="P277" s="167"/>
      <c r="Q277" s="43" t="s">
        <v>7</v>
      </c>
      <c r="R277" s="40">
        <v>23</v>
      </c>
      <c r="S277" s="42">
        <v>7</v>
      </c>
      <c r="T277" s="42">
        <v>7</v>
      </c>
      <c r="U277" s="148" t="s">
        <v>323</v>
      </c>
      <c r="V277" s="40">
        <v>240</v>
      </c>
      <c r="W277" s="172"/>
      <c r="X277" s="172"/>
      <c r="Y277" s="172"/>
      <c r="Z277" s="172"/>
      <c r="AA277" s="172"/>
      <c r="AB277" s="39"/>
      <c r="AC277" s="38"/>
      <c r="AD277" s="37">
        <v>15000</v>
      </c>
      <c r="AE277" s="37">
        <v>0</v>
      </c>
      <c r="AF277" s="36">
        <v>0</v>
      </c>
      <c r="AG277" s="35"/>
      <c r="AH277" s="34"/>
      <c r="AI277" s="33"/>
      <c r="AJ277" s="168"/>
      <c r="AK277" s="168"/>
      <c r="AL277" s="168"/>
      <c r="AM277" s="168"/>
      <c r="AN277" s="168"/>
      <c r="AO277" s="28"/>
      <c r="AP277" s="2"/>
      <c r="AQ277" s="2"/>
      <c r="AR277" s="2"/>
      <c r="AS277" s="2"/>
    </row>
    <row r="278" spans="1:45" ht="47.25" customHeight="1" x14ac:dyDescent="0.2">
      <c r="A278" s="32"/>
      <c r="B278" s="54"/>
      <c r="C278" s="53"/>
      <c r="D278" s="52"/>
      <c r="E278" s="52"/>
      <c r="F278" s="51"/>
      <c r="G278" s="51"/>
      <c r="H278" s="50"/>
      <c r="I278" s="222" t="s">
        <v>120</v>
      </c>
      <c r="J278" s="222"/>
      <c r="K278" s="222"/>
      <c r="L278" s="222"/>
      <c r="M278" s="222"/>
      <c r="N278" s="222"/>
      <c r="O278" s="222"/>
      <c r="P278" s="199"/>
      <c r="Q278" s="49" t="s">
        <v>119</v>
      </c>
      <c r="R278" s="46">
        <v>23</v>
      </c>
      <c r="S278" s="48">
        <v>7</v>
      </c>
      <c r="T278" s="48">
        <v>7</v>
      </c>
      <c r="U278" s="47" t="s">
        <v>118</v>
      </c>
      <c r="V278" s="46" t="s">
        <v>3</v>
      </c>
      <c r="W278" s="219"/>
      <c r="X278" s="219"/>
      <c r="Y278" s="219"/>
      <c r="Z278" s="219"/>
      <c r="AA278" s="219"/>
      <c r="AB278" s="39">
        <v>91188.75</v>
      </c>
      <c r="AC278" s="38"/>
      <c r="AD278" s="45">
        <f>AD279</f>
        <v>71000</v>
      </c>
      <c r="AE278" s="45">
        <v>0</v>
      </c>
      <c r="AF278" s="44">
        <v>0</v>
      </c>
      <c r="AG278" s="35"/>
      <c r="AH278" s="34"/>
      <c r="AI278" s="33"/>
      <c r="AJ278" s="220"/>
      <c r="AK278" s="220"/>
      <c r="AL278" s="220"/>
      <c r="AM278" s="220"/>
      <c r="AN278" s="220"/>
      <c r="AO278" s="28"/>
      <c r="AP278" s="2"/>
      <c r="AQ278" s="2"/>
      <c r="AR278" s="2"/>
      <c r="AS278" s="2"/>
    </row>
    <row r="279" spans="1:45" ht="21.75" customHeight="1" x14ac:dyDescent="0.2">
      <c r="A279" s="32"/>
      <c r="B279" s="216">
        <v>200</v>
      </c>
      <c r="C279" s="216"/>
      <c r="D279" s="216"/>
      <c r="E279" s="216"/>
      <c r="F279" s="216"/>
      <c r="G279" s="216"/>
      <c r="H279" s="216"/>
      <c r="I279" s="216"/>
      <c r="J279" s="216"/>
      <c r="K279" s="216"/>
      <c r="L279" s="216"/>
      <c r="M279" s="216"/>
      <c r="N279" s="216"/>
      <c r="O279" s="216"/>
      <c r="P279" s="217"/>
      <c r="Q279" s="43" t="s">
        <v>8</v>
      </c>
      <c r="R279" s="40">
        <v>23</v>
      </c>
      <c r="S279" s="42">
        <v>7</v>
      </c>
      <c r="T279" s="42">
        <v>7</v>
      </c>
      <c r="U279" s="41" t="s">
        <v>118</v>
      </c>
      <c r="V279" s="40">
        <v>200</v>
      </c>
      <c r="W279" s="218"/>
      <c r="X279" s="218"/>
      <c r="Y279" s="218"/>
      <c r="Z279" s="218"/>
      <c r="AA279" s="218"/>
      <c r="AB279" s="39">
        <v>91188.75</v>
      </c>
      <c r="AC279" s="38"/>
      <c r="AD279" s="37">
        <f>AD280</f>
        <v>71000</v>
      </c>
      <c r="AE279" s="37">
        <v>0</v>
      </c>
      <c r="AF279" s="36">
        <v>0</v>
      </c>
      <c r="AG279" s="35"/>
      <c r="AH279" s="34"/>
      <c r="AI279" s="33"/>
      <c r="AJ279" s="221"/>
      <c r="AK279" s="221"/>
      <c r="AL279" s="221"/>
      <c r="AM279" s="221"/>
      <c r="AN279" s="221"/>
      <c r="AO279" s="28"/>
      <c r="AP279" s="2"/>
      <c r="AQ279" s="2"/>
      <c r="AR279" s="2"/>
      <c r="AS279" s="2"/>
    </row>
    <row r="280" spans="1:45" ht="21.75" customHeight="1" x14ac:dyDescent="0.2">
      <c r="A280" s="32"/>
      <c r="B280" s="216">
        <v>240</v>
      </c>
      <c r="C280" s="216"/>
      <c r="D280" s="216"/>
      <c r="E280" s="216"/>
      <c r="F280" s="216"/>
      <c r="G280" s="216"/>
      <c r="H280" s="216"/>
      <c r="I280" s="216"/>
      <c r="J280" s="216"/>
      <c r="K280" s="216"/>
      <c r="L280" s="216"/>
      <c r="M280" s="216"/>
      <c r="N280" s="216"/>
      <c r="O280" s="216"/>
      <c r="P280" s="217"/>
      <c r="Q280" s="43" t="s">
        <v>7</v>
      </c>
      <c r="R280" s="40">
        <v>23</v>
      </c>
      <c r="S280" s="42">
        <v>7</v>
      </c>
      <c r="T280" s="42">
        <v>7</v>
      </c>
      <c r="U280" s="41" t="s">
        <v>118</v>
      </c>
      <c r="V280" s="40">
        <v>240</v>
      </c>
      <c r="W280" s="218"/>
      <c r="X280" s="218"/>
      <c r="Y280" s="218"/>
      <c r="Z280" s="218"/>
      <c r="AA280" s="218"/>
      <c r="AB280" s="39">
        <v>91188.75</v>
      </c>
      <c r="AC280" s="38"/>
      <c r="AD280" s="37">
        <v>71000</v>
      </c>
      <c r="AE280" s="37">
        <v>0</v>
      </c>
      <c r="AF280" s="36">
        <v>0</v>
      </c>
      <c r="AG280" s="35"/>
      <c r="AH280" s="34"/>
      <c r="AI280" s="33"/>
      <c r="AJ280" s="221"/>
      <c r="AK280" s="221"/>
      <c r="AL280" s="221"/>
      <c r="AM280" s="221"/>
      <c r="AN280" s="221"/>
      <c r="AO280" s="28"/>
      <c r="AP280" s="2"/>
      <c r="AQ280" s="2"/>
      <c r="AR280" s="2"/>
      <c r="AS280" s="2"/>
    </row>
    <row r="281" spans="1:45" ht="34.5" customHeight="1" x14ac:dyDescent="0.2">
      <c r="A281" s="32"/>
      <c r="B281" s="54"/>
      <c r="C281" s="53"/>
      <c r="D281" s="52"/>
      <c r="E281" s="52"/>
      <c r="F281" s="51"/>
      <c r="G281" s="51"/>
      <c r="H281" s="50"/>
      <c r="I281" s="222" t="s">
        <v>131</v>
      </c>
      <c r="J281" s="222"/>
      <c r="K281" s="222"/>
      <c r="L281" s="222"/>
      <c r="M281" s="222"/>
      <c r="N281" s="222"/>
      <c r="O281" s="222"/>
      <c r="P281" s="199"/>
      <c r="Q281" s="49" t="s">
        <v>130</v>
      </c>
      <c r="R281" s="46">
        <v>23</v>
      </c>
      <c r="S281" s="48">
        <v>7</v>
      </c>
      <c r="T281" s="48">
        <v>7</v>
      </c>
      <c r="U281" s="47" t="s">
        <v>129</v>
      </c>
      <c r="V281" s="46" t="s">
        <v>3</v>
      </c>
      <c r="W281" s="219"/>
      <c r="X281" s="219"/>
      <c r="Y281" s="219"/>
      <c r="Z281" s="219"/>
      <c r="AA281" s="219"/>
      <c r="AB281" s="39">
        <v>10000</v>
      </c>
      <c r="AC281" s="38"/>
      <c r="AD281" s="45">
        <v>10000</v>
      </c>
      <c r="AE281" s="45">
        <v>0</v>
      </c>
      <c r="AF281" s="44">
        <v>0</v>
      </c>
      <c r="AG281" s="35"/>
      <c r="AH281" s="34"/>
      <c r="AI281" s="33"/>
      <c r="AJ281" s="220"/>
      <c r="AK281" s="220"/>
      <c r="AL281" s="220"/>
      <c r="AM281" s="220"/>
      <c r="AN281" s="220"/>
      <c r="AO281" s="28"/>
      <c r="AP281" s="2"/>
      <c r="AQ281" s="2"/>
      <c r="AR281" s="2"/>
      <c r="AS281" s="2"/>
    </row>
    <row r="282" spans="1:45" ht="21.75" customHeight="1" x14ac:dyDescent="0.2">
      <c r="A282" s="32"/>
      <c r="B282" s="216">
        <v>200</v>
      </c>
      <c r="C282" s="216"/>
      <c r="D282" s="216"/>
      <c r="E282" s="216"/>
      <c r="F282" s="216"/>
      <c r="G282" s="216"/>
      <c r="H282" s="216"/>
      <c r="I282" s="216"/>
      <c r="J282" s="216"/>
      <c r="K282" s="216"/>
      <c r="L282" s="216"/>
      <c r="M282" s="216"/>
      <c r="N282" s="216"/>
      <c r="O282" s="216"/>
      <c r="P282" s="217"/>
      <c r="Q282" s="43" t="s">
        <v>8</v>
      </c>
      <c r="R282" s="40">
        <v>23</v>
      </c>
      <c r="S282" s="42">
        <v>7</v>
      </c>
      <c r="T282" s="42">
        <v>7</v>
      </c>
      <c r="U282" s="41" t="s">
        <v>129</v>
      </c>
      <c r="V282" s="40">
        <v>200</v>
      </c>
      <c r="W282" s="218"/>
      <c r="X282" s="218"/>
      <c r="Y282" s="218"/>
      <c r="Z282" s="218"/>
      <c r="AA282" s="218"/>
      <c r="AB282" s="39">
        <v>10000</v>
      </c>
      <c r="AC282" s="38"/>
      <c r="AD282" s="37">
        <v>10000</v>
      </c>
      <c r="AE282" s="37">
        <v>0</v>
      </c>
      <c r="AF282" s="36">
        <v>0</v>
      </c>
      <c r="AG282" s="35"/>
      <c r="AH282" s="34"/>
      <c r="AI282" s="33"/>
      <c r="AJ282" s="221"/>
      <c r="AK282" s="221"/>
      <c r="AL282" s="221"/>
      <c r="AM282" s="221"/>
      <c r="AN282" s="221"/>
      <c r="AO282" s="28"/>
      <c r="AP282" s="2"/>
      <c r="AQ282" s="2"/>
      <c r="AR282" s="2"/>
      <c r="AS282" s="2"/>
    </row>
    <row r="283" spans="1:45" ht="33.75" customHeight="1" x14ac:dyDescent="0.2">
      <c r="A283" s="32"/>
      <c r="B283" s="216">
        <v>240</v>
      </c>
      <c r="C283" s="216"/>
      <c r="D283" s="216"/>
      <c r="E283" s="216"/>
      <c r="F283" s="216"/>
      <c r="G283" s="216"/>
      <c r="H283" s="216"/>
      <c r="I283" s="216"/>
      <c r="J283" s="216"/>
      <c r="K283" s="216"/>
      <c r="L283" s="216"/>
      <c r="M283" s="216"/>
      <c r="N283" s="216"/>
      <c r="O283" s="216"/>
      <c r="P283" s="217"/>
      <c r="Q283" s="43" t="s">
        <v>7</v>
      </c>
      <c r="R283" s="40">
        <v>23</v>
      </c>
      <c r="S283" s="42">
        <v>7</v>
      </c>
      <c r="T283" s="42">
        <v>7</v>
      </c>
      <c r="U283" s="41" t="s">
        <v>129</v>
      </c>
      <c r="V283" s="40">
        <v>240</v>
      </c>
      <c r="W283" s="218"/>
      <c r="X283" s="218"/>
      <c r="Y283" s="218"/>
      <c r="Z283" s="218"/>
      <c r="AA283" s="218"/>
      <c r="AB283" s="39">
        <v>10000</v>
      </c>
      <c r="AC283" s="38"/>
      <c r="AD283" s="37">
        <v>10000</v>
      </c>
      <c r="AE283" s="37">
        <v>0</v>
      </c>
      <c r="AF283" s="36">
        <v>0</v>
      </c>
      <c r="AG283" s="35"/>
      <c r="AH283" s="34"/>
      <c r="AI283" s="33"/>
      <c r="AJ283" s="221"/>
      <c r="AK283" s="221"/>
      <c r="AL283" s="221"/>
      <c r="AM283" s="221"/>
      <c r="AN283" s="221"/>
      <c r="AO283" s="28"/>
      <c r="AP283" s="2"/>
      <c r="AQ283" s="2"/>
      <c r="AR283" s="2"/>
      <c r="AS283" s="2"/>
    </row>
    <row r="284" spans="1:45" ht="37.5" customHeight="1" x14ac:dyDescent="0.2">
      <c r="A284" s="32"/>
      <c r="B284" s="54"/>
      <c r="C284" s="53"/>
      <c r="D284" s="52"/>
      <c r="E284" s="52"/>
      <c r="F284" s="51"/>
      <c r="G284" s="51"/>
      <c r="H284" s="50"/>
      <c r="I284" s="222" t="s">
        <v>128</v>
      </c>
      <c r="J284" s="222"/>
      <c r="K284" s="222"/>
      <c r="L284" s="222"/>
      <c r="M284" s="222"/>
      <c r="N284" s="222"/>
      <c r="O284" s="222"/>
      <c r="P284" s="199"/>
      <c r="Q284" s="49" t="s">
        <v>127</v>
      </c>
      <c r="R284" s="46">
        <v>23</v>
      </c>
      <c r="S284" s="48">
        <v>7</v>
      </c>
      <c r="T284" s="48">
        <v>7</v>
      </c>
      <c r="U284" s="47" t="s">
        <v>126</v>
      </c>
      <c r="V284" s="46" t="s">
        <v>3</v>
      </c>
      <c r="W284" s="219"/>
      <c r="X284" s="219"/>
      <c r="Y284" s="219"/>
      <c r="Z284" s="219"/>
      <c r="AA284" s="219"/>
      <c r="AB284" s="39">
        <v>6310752.9800000004</v>
      </c>
      <c r="AC284" s="38"/>
      <c r="AD284" s="45">
        <f>AD285+AD287+AD289</f>
        <v>6083800</v>
      </c>
      <c r="AE284" s="45">
        <f t="shared" ref="AE284:AF284" si="92">AE285+AE287+AE289</f>
        <v>9215900</v>
      </c>
      <c r="AF284" s="45">
        <f t="shared" si="92"/>
        <v>9215800</v>
      </c>
      <c r="AG284" s="35"/>
      <c r="AH284" s="34"/>
      <c r="AI284" s="33"/>
      <c r="AJ284" s="220"/>
      <c r="AK284" s="220"/>
      <c r="AL284" s="220"/>
      <c r="AM284" s="220"/>
      <c r="AN284" s="220"/>
      <c r="AO284" s="28"/>
      <c r="AP284" s="2"/>
      <c r="AQ284" s="2"/>
      <c r="AR284" s="2"/>
      <c r="AS284" s="2"/>
    </row>
    <row r="285" spans="1:45" ht="56.25" customHeight="1" x14ac:dyDescent="0.2">
      <c r="A285" s="32"/>
      <c r="B285" s="216">
        <v>100</v>
      </c>
      <c r="C285" s="216"/>
      <c r="D285" s="216"/>
      <c r="E285" s="216"/>
      <c r="F285" s="216"/>
      <c r="G285" s="216"/>
      <c r="H285" s="216"/>
      <c r="I285" s="216"/>
      <c r="J285" s="216"/>
      <c r="K285" s="216"/>
      <c r="L285" s="216"/>
      <c r="M285" s="216"/>
      <c r="N285" s="216"/>
      <c r="O285" s="216"/>
      <c r="P285" s="217"/>
      <c r="Q285" s="43" t="s">
        <v>10</v>
      </c>
      <c r="R285" s="40">
        <v>23</v>
      </c>
      <c r="S285" s="42">
        <v>7</v>
      </c>
      <c r="T285" s="42">
        <v>7</v>
      </c>
      <c r="U285" s="41" t="s">
        <v>126</v>
      </c>
      <c r="V285" s="40">
        <v>100</v>
      </c>
      <c r="W285" s="218"/>
      <c r="X285" s="218"/>
      <c r="Y285" s="218"/>
      <c r="Z285" s="218"/>
      <c r="AA285" s="218"/>
      <c r="AB285" s="39">
        <v>6066152.9800000004</v>
      </c>
      <c r="AC285" s="38"/>
      <c r="AD285" s="37">
        <f>AD286</f>
        <v>5808300</v>
      </c>
      <c r="AE285" s="37">
        <f t="shared" ref="AE285:AF285" si="93">AE286</f>
        <v>9175600</v>
      </c>
      <c r="AF285" s="37">
        <f t="shared" si="93"/>
        <v>9175500</v>
      </c>
      <c r="AG285" s="35"/>
      <c r="AH285" s="34"/>
      <c r="AI285" s="33"/>
      <c r="AJ285" s="221"/>
      <c r="AK285" s="221"/>
      <c r="AL285" s="221"/>
      <c r="AM285" s="221"/>
      <c r="AN285" s="221"/>
      <c r="AO285" s="28"/>
      <c r="AP285" s="2"/>
      <c r="AQ285" s="2"/>
      <c r="AR285" s="2"/>
      <c r="AS285" s="2"/>
    </row>
    <row r="286" spans="1:45" ht="14.25" customHeight="1" x14ac:dyDescent="0.2">
      <c r="A286" s="32"/>
      <c r="B286" s="216">
        <v>110</v>
      </c>
      <c r="C286" s="216"/>
      <c r="D286" s="216"/>
      <c r="E286" s="216"/>
      <c r="F286" s="216"/>
      <c r="G286" s="216"/>
      <c r="H286" s="216"/>
      <c r="I286" s="216"/>
      <c r="J286" s="216"/>
      <c r="K286" s="216"/>
      <c r="L286" s="216"/>
      <c r="M286" s="216"/>
      <c r="N286" s="216"/>
      <c r="O286" s="216"/>
      <c r="P286" s="217"/>
      <c r="Q286" s="43" t="s">
        <v>92</v>
      </c>
      <c r="R286" s="40">
        <v>23</v>
      </c>
      <c r="S286" s="42">
        <v>7</v>
      </c>
      <c r="T286" s="42">
        <v>7</v>
      </c>
      <c r="U286" s="41" t="s">
        <v>126</v>
      </c>
      <c r="V286" s="40">
        <v>110</v>
      </c>
      <c r="W286" s="218"/>
      <c r="X286" s="218"/>
      <c r="Y286" s="218"/>
      <c r="Z286" s="218"/>
      <c r="AA286" s="218"/>
      <c r="AB286" s="39">
        <v>6066152.9800000004</v>
      </c>
      <c r="AC286" s="38"/>
      <c r="AD286" s="37">
        <v>5808300</v>
      </c>
      <c r="AE286" s="150">
        <v>9175600</v>
      </c>
      <c r="AF286" s="36">
        <v>9175500</v>
      </c>
      <c r="AG286" s="35"/>
      <c r="AH286" s="34"/>
      <c r="AI286" s="33"/>
      <c r="AJ286" s="221"/>
      <c r="AK286" s="221"/>
      <c r="AL286" s="221"/>
      <c r="AM286" s="221"/>
      <c r="AN286" s="221"/>
      <c r="AO286" s="28"/>
      <c r="AP286" s="2"/>
      <c r="AQ286" s="2"/>
      <c r="AR286" s="2"/>
      <c r="AS286" s="2"/>
    </row>
    <row r="287" spans="1:45" ht="21.75" customHeight="1" x14ac:dyDescent="0.2">
      <c r="A287" s="32"/>
      <c r="B287" s="216">
        <v>200</v>
      </c>
      <c r="C287" s="216"/>
      <c r="D287" s="216"/>
      <c r="E287" s="216"/>
      <c r="F287" s="216"/>
      <c r="G287" s="216"/>
      <c r="H287" s="216"/>
      <c r="I287" s="216"/>
      <c r="J287" s="216"/>
      <c r="K287" s="216"/>
      <c r="L287" s="216"/>
      <c r="M287" s="216"/>
      <c r="N287" s="216"/>
      <c r="O287" s="216"/>
      <c r="P287" s="217"/>
      <c r="Q287" s="43" t="s">
        <v>8</v>
      </c>
      <c r="R287" s="40">
        <v>23</v>
      </c>
      <c r="S287" s="42">
        <v>7</v>
      </c>
      <c r="T287" s="42">
        <v>7</v>
      </c>
      <c r="U287" s="41" t="s">
        <v>126</v>
      </c>
      <c r="V287" s="40">
        <v>200</v>
      </c>
      <c r="W287" s="218"/>
      <c r="X287" s="218"/>
      <c r="Y287" s="218"/>
      <c r="Z287" s="218"/>
      <c r="AA287" s="218"/>
      <c r="AB287" s="39">
        <v>242600</v>
      </c>
      <c r="AC287" s="38"/>
      <c r="AD287" s="37">
        <f>AD288</f>
        <v>262600</v>
      </c>
      <c r="AE287" s="37">
        <f t="shared" ref="AE287:AF287" si="94">AE288</f>
        <v>31500</v>
      </c>
      <c r="AF287" s="37">
        <f t="shared" si="94"/>
        <v>31500</v>
      </c>
      <c r="AG287" s="35"/>
      <c r="AH287" s="34"/>
      <c r="AI287" s="33"/>
      <c r="AJ287" s="221"/>
      <c r="AK287" s="221"/>
      <c r="AL287" s="221"/>
      <c r="AM287" s="221"/>
      <c r="AN287" s="221"/>
      <c r="AO287" s="28"/>
      <c r="AP287" s="2"/>
      <c r="AQ287" s="2"/>
      <c r="AR287" s="2"/>
      <c r="AS287" s="2"/>
    </row>
    <row r="288" spans="1:45" ht="21.75" customHeight="1" x14ac:dyDescent="0.2">
      <c r="A288" s="32"/>
      <c r="B288" s="216">
        <v>240</v>
      </c>
      <c r="C288" s="216"/>
      <c r="D288" s="216"/>
      <c r="E288" s="216"/>
      <c r="F288" s="216"/>
      <c r="G288" s="216"/>
      <c r="H288" s="216"/>
      <c r="I288" s="216"/>
      <c r="J288" s="216"/>
      <c r="K288" s="216"/>
      <c r="L288" s="216"/>
      <c r="M288" s="216"/>
      <c r="N288" s="216"/>
      <c r="O288" s="216"/>
      <c r="P288" s="217"/>
      <c r="Q288" s="43" t="s">
        <v>7</v>
      </c>
      <c r="R288" s="40">
        <v>23</v>
      </c>
      <c r="S288" s="42">
        <v>7</v>
      </c>
      <c r="T288" s="42">
        <v>7</v>
      </c>
      <c r="U288" s="41" t="s">
        <v>126</v>
      </c>
      <c r="V288" s="40">
        <v>240</v>
      </c>
      <c r="W288" s="218"/>
      <c r="X288" s="218"/>
      <c r="Y288" s="218"/>
      <c r="Z288" s="218"/>
      <c r="AA288" s="218"/>
      <c r="AB288" s="39">
        <v>242600</v>
      </c>
      <c r="AC288" s="38"/>
      <c r="AD288" s="37">
        <v>262600</v>
      </c>
      <c r="AE288" s="37">
        <v>31500</v>
      </c>
      <c r="AF288" s="36">
        <v>31500</v>
      </c>
      <c r="AG288" s="35"/>
      <c r="AH288" s="34"/>
      <c r="AI288" s="33"/>
      <c r="AJ288" s="221"/>
      <c r="AK288" s="221"/>
      <c r="AL288" s="221"/>
      <c r="AM288" s="221"/>
      <c r="AN288" s="221"/>
      <c r="AO288" s="28"/>
      <c r="AP288" s="2"/>
      <c r="AQ288" s="2"/>
      <c r="AR288" s="2"/>
      <c r="AS288" s="2"/>
    </row>
    <row r="289" spans="1:45" ht="14.25" customHeight="1" x14ac:dyDescent="0.2">
      <c r="A289" s="32"/>
      <c r="B289" s="216">
        <v>800</v>
      </c>
      <c r="C289" s="216"/>
      <c r="D289" s="216"/>
      <c r="E289" s="216"/>
      <c r="F289" s="216"/>
      <c r="G289" s="216"/>
      <c r="H289" s="216"/>
      <c r="I289" s="216"/>
      <c r="J289" s="216"/>
      <c r="K289" s="216"/>
      <c r="L289" s="216"/>
      <c r="M289" s="216"/>
      <c r="N289" s="216"/>
      <c r="O289" s="216"/>
      <c r="P289" s="217"/>
      <c r="Q289" s="43" t="s">
        <v>6</v>
      </c>
      <c r="R289" s="40">
        <v>23</v>
      </c>
      <c r="S289" s="42">
        <v>7</v>
      </c>
      <c r="T289" s="42">
        <v>7</v>
      </c>
      <c r="U289" s="41" t="s">
        <v>126</v>
      </c>
      <c r="V289" s="40">
        <v>800</v>
      </c>
      <c r="W289" s="218"/>
      <c r="X289" s="218"/>
      <c r="Y289" s="218"/>
      <c r="Z289" s="218"/>
      <c r="AA289" s="218"/>
      <c r="AB289" s="39">
        <v>2000</v>
      </c>
      <c r="AC289" s="38"/>
      <c r="AD289" s="37">
        <f>AD290</f>
        <v>12900</v>
      </c>
      <c r="AE289" s="37">
        <f t="shared" ref="AE289:AF289" si="95">AE290</f>
        <v>8800</v>
      </c>
      <c r="AF289" s="37">
        <f t="shared" si="95"/>
        <v>8800</v>
      </c>
      <c r="AG289" s="35"/>
      <c r="AH289" s="34"/>
      <c r="AI289" s="33"/>
      <c r="AJ289" s="221"/>
      <c r="AK289" s="221"/>
      <c r="AL289" s="221"/>
      <c r="AM289" s="221"/>
      <c r="AN289" s="221"/>
      <c r="AO289" s="28"/>
      <c r="AP289" s="2"/>
      <c r="AQ289" s="2"/>
      <c r="AR289" s="2"/>
      <c r="AS289" s="2"/>
    </row>
    <row r="290" spans="1:45" ht="14.25" customHeight="1" x14ac:dyDescent="0.2">
      <c r="A290" s="32"/>
      <c r="B290" s="216">
        <v>850</v>
      </c>
      <c r="C290" s="216"/>
      <c r="D290" s="216"/>
      <c r="E290" s="216"/>
      <c r="F290" s="216"/>
      <c r="G290" s="216"/>
      <c r="H290" s="216"/>
      <c r="I290" s="216"/>
      <c r="J290" s="216"/>
      <c r="K290" s="216"/>
      <c r="L290" s="216"/>
      <c r="M290" s="216"/>
      <c r="N290" s="216"/>
      <c r="O290" s="216"/>
      <c r="P290" s="217"/>
      <c r="Q290" s="43" t="s">
        <v>5</v>
      </c>
      <c r="R290" s="40">
        <v>23</v>
      </c>
      <c r="S290" s="42">
        <v>7</v>
      </c>
      <c r="T290" s="42">
        <v>7</v>
      </c>
      <c r="U290" s="41" t="s">
        <v>126</v>
      </c>
      <c r="V290" s="40">
        <v>850</v>
      </c>
      <c r="W290" s="218"/>
      <c r="X290" s="218"/>
      <c r="Y290" s="218"/>
      <c r="Z290" s="218"/>
      <c r="AA290" s="218"/>
      <c r="AB290" s="39">
        <v>2000</v>
      </c>
      <c r="AC290" s="38"/>
      <c r="AD290" s="37">
        <v>12900</v>
      </c>
      <c r="AE290" s="37">
        <v>8800</v>
      </c>
      <c r="AF290" s="36">
        <v>8800</v>
      </c>
      <c r="AG290" s="35"/>
      <c r="AH290" s="34"/>
      <c r="AI290" s="33"/>
      <c r="AJ290" s="221"/>
      <c r="AK290" s="221"/>
      <c r="AL290" s="221"/>
      <c r="AM290" s="221"/>
      <c r="AN290" s="221"/>
      <c r="AO290" s="28"/>
      <c r="AP290" s="2"/>
      <c r="AQ290" s="2"/>
      <c r="AR290" s="2"/>
      <c r="AS290" s="2"/>
    </row>
    <row r="291" spans="1:45" ht="14.25" customHeight="1" x14ac:dyDescent="0.2">
      <c r="A291" s="32"/>
      <c r="B291" s="223" t="s">
        <v>125</v>
      </c>
      <c r="C291" s="223"/>
      <c r="D291" s="223"/>
      <c r="E291" s="223"/>
      <c r="F291" s="223"/>
      <c r="G291" s="223"/>
      <c r="H291" s="223"/>
      <c r="I291" s="223"/>
      <c r="J291" s="223"/>
      <c r="K291" s="223"/>
      <c r="L291" s="223"/>
      <c r="M291" s="223"/>
      <c r="N291" s="223"/>
      <c r="O291" s="223"/>
      <c r="P291" s="202"/>
      <c r="Q291" s="49" t="s">
        <v>125</v>
      </c>
      <c r="R291" s="46">
        <v>23</v>
      </c>
      <c r="S291" s="48">
        <v>7</v>
      </c>
      <c r="T291" s="48">
        <v>9</v>
      </c>
      <c r="U291" s="47" t="s">
        <v>3</v>
      </c>
      <c r="V291" s="46">
        <v>0</v>
      </c>
      <c r="W291" s="219"/>
      <c r="X291" s="219"/>
      <c r="Y291" s="219"/>
      <c r="Z291" s="219"/>
      <c r="AA291" s="219"/>
      <c r="AB291" s="39">
        <v>83322430.590000004</v>
      </c>
      <c r="AC291" s="38"/>
      <c r="AD291" s="45">
        <f>AD292+AD295+AD298+AD301+AD310+AD317</f>
        <v>30636400</v>
      </c>
      <c r="AE291" s="45">
        <f t="shared" ref="AE291:AF291" si="96">AE292+AE295+AE298+AE301+AE310+AE317</f>
        <v>26884300</v>
      </c>
      <c r="AF291" s="45">
        <f t="shared" si="96"/>
        <v>26794300</v>
      </c>
      <c r="AG291" s="35"/>
      <c r="AH291" s="34"/>
      <c r="AI291" s="33"/>
      <c r="AJ291" s="220"/>
      <c r="AK291" s="220"/>
      <c r="AL291" s="220"/>
      <c r="AM291" s="220"/>
      <c r="AN291" s="220"/>
      <c r="AO291" s="28"/>
      <c r="AP291" s="2"/>
      <c r="AQ291" s="2"/>
      <c r="AR291" s="2"/>
      <c r="AS291" s="2"/>
    </row>
    <row r="292" spans="1:45" ht="73.5" customHeight="1" x14ac:dyDescent="0.2">
      <c r="A292" s="32"/>
      <c r="B292" s="54"/>
      <c r="C292" s="53"/>
      <c r="D292" s="52"/>
      <c r="E292" s="52"/>
      <c r="F292" s="51"/>
      <c r="G292" s="51"/>
      <c r="H292" s="50"/>
      <c r="I292" s="222" t="s">
        <v>17</v>
      </c>
      <c r="J292" s="222"/>
      <c r="K292" s="222"/>
      <c r="L292" s="222"/>
      <c r="M292" s="222"/>
      <c r="N292" s="222"/>
      <c r="O292" s="222"/>
      <c r="P292" s="199"/>
      <c r="Q292" s="49" t="s">
        <v>123</v>
      </c>
      <c r="R292" s="46">
        <v>23</v>
      </c>
      <c r="S292" s="48">
        <v>7</v>
      </c>
      <c r="T292" s="48">
        <v>9</v>
      </c>
      <c r="U292" s="147" t="s">
        <v>325</v>
      </c>
      <c r="V292" s="46" t="s">
        <v>3</v>
      </c>
      <c r="W292" s="219"/>
      <c r="X292" s="219"/>
      <c r="Y292" s="219"/>
      <c r="Z292" s="219"/>
      <c r="AA292" s="219"/>
      <c r="AB292" s="39">
        <v>53108400</v>
      </c>
      <c r="AC292" s="38"/>
      <c r="AD292" s="45">
        <f>AD293</f>
        <v>2108400</v>
      </c>
      <c r="AE292" s="45">
        <f t="shared" ref="AE292:AF293" si="97">AE293</f>
        <v>2108400</v>
      </c>
      <c r="AF292" s="45">
        <f t="shared" si="97"/>
        <v>2018400</v>
      </c>
      <c r="AG292" s="35"/>
      <c r="AH292" s="34"/>
      <c r="AI292" s="33"/>
      <c r="AJ292" s="220"/>
      <c r="AK292" s="220"/>
      <c r="AL292" s="220"/>
      <c r="AM292" s="220"/>
      <c r="AN292" s="220"/>
      <c r="AO292" s="28"/>
      <c r="AP292" s="2"/>
      <c r="AQ292" s="2"/>
      <c r="AR292" s="2"/>
      <c r="AS292" s="2"/>
    </row>
    <row r="293" spans="1:45" ht="42.75" customHeight="1" x14ac:dyDescent="0.2">
      <c r="A293" s="32"/>
      <c r="B293" s="216">
        <v>100</v>
      </c>
      <c r="C293" s="216"/>
      <c r="D293" s="216"/>
      <c r="E293" s="216"/>
      <c r="F293" s="216"/>
      <c r="G293" s="216"/>
      <c r="H293" s="216"/>
      <c r="I293" s="216"/>
      <c r="J293" s="216"/>
      <c r="K293" s="216"/>
      <c r="L293" s="216"/>
      <c r="M293" s="216"/>
      <c r="N293" s="216"/>
      <c r="O293" s="216"/>
      <c r="P293" s="217"/>
      <c r="Q293" s="43" t="s">
        <v>42</v>
      </c>
      <c r="R293" s="40">
        <v>23</v>
      </c>
      <c r="S293" s="42">
        <v>7</v>
      </c>
      <c r="T293" s="42">
        <v>9</v>
      </c>
      <c r="U293" s="41" t="s">
        <v>325</v>
      </c>
      <c r="V293" s="40">
        <v>600</v>
      </c>
      <c r="W293" s="218"/>
      <c r="X293" s="218"/>
      <c r="Y293" s="218"/>
      <c r="Z293" s="218"/>
      <c r="AA293" s="218"/>
      <c r="AB293" s="39">
        <v>53108400</v>
      </c>
      <c r="AC293" s="38"/>
      <c r="AD293" s="37">
        <f>AD294</f>
        <v>2108400</v>
      </c>
      <c r="AE293" s="37">
        <f t="shared" si="97"/>
        <v>2108400</v>
      </c>
      <c r="AF293" s="37">
        <f t="shared" si="97"/>
        <v>2018400</v>
      </c>
      <c r="AG293" s="35"/>
      <c r="AH293" s="34"/>
      <c r="AI293" s="33"/>
      <c r="AJ293" s="221"/>
      <c r="AK293" s="221"/>
      <c r="AL293" s="221"/>
      <c r="AM293" s="221"/>
      <c r="AN293" s="221"/>
      <c r="AO293" s="28"/>
      <c r="AP293" s="2"/>
      <c r="AQ293" s="2"/>
      <c r="AR293" s="2"/>
      <c r="AS293" s="2"/>
    </row>
    <row r="294" spans="1:45" ht="21" customHeight="1" x14ac:dyDescent="0.2">
      <c r="A294" s="32"/>
      <c r="B294" s="216">
        <v>110</v>
      </c>
      <c r="C294" s="216"/>
      <c r="D294" s="216"/>
      <c r="E294" s="216"/>
      <c r="F294" s="216"/>
      <c r="G294" s="216"/>
      <c r="H294" s="216"/>
      <c r="I294" s="216"/>
      <c r="J294" s="216"/>
      <c r="K294" s="216"/>
      <c r="L294" s="216"/>
      <c r="M294" s="216"/>
      <c r="N294" s="216"/>
      <c r="O294" s="216"/>
      <c r="P294" s="217"/>
      <c r="Q294" s="43" t="s">
        <v>61</v>
      </c>
      <c r="R294" s="40">
        <v>23</v>
      </c>
      <c r="S294" s="42">
        <v>7</v>
      </c>
      <c r="T294" s="42">
        <v>9</v>
      </c>
      <c r="U294" s="148" t="s">
        <v>325</v>
      </c>
      <c r="V294" s="40">
        <v>610</v>
      </c>
      <c r="W294" s="218"/>
      <c r="X294" s="218"/>
      <c r="Y294" s="218"/>
      <c r="Z294" s="218"/>
      <c r="AA294" s="218"/>
      <c r="AB294" s="39">
        <v>53108400</v>
      </c>
      <c r="AC294" s="38"/>
      <c r="AD294" s="37">
        <v>2108400</v>
      </c>
      <c r="AE294" s="37">
        <v>2108400</v>
      </c>
      <c r="AF294" s="36">
        <v>2018400</v>
      </c>
      <c r="AG294" s="35"/>
      <c r="AH294" s="34"/>
      <c r="AI294" s="33"/>
      <c r="AJ294" s="221"/>
      <c r="AK294" s="221"/>
      <c r="AL294" s="221"/>
      <c r="AM294" s="221"/>
      <c r="AN294" s="221"/>
      <c r="AO294" s="28"/>
      <c r="AP294" s="2"/>
      <c r="AQ294" s="2"/>
      <c r="AR294" s="2"/>
      <c r="AS294" s="2"/>
    </row>
    <row r="295" spans="1:45" ht="34.5" customHeight="1" x14ac:dyDescent="0.2">
      <c r="A295" s="32"/>
      <c r="B295" s="54"/>
      <c r="C295" s="53"/>
      <c r="D295" s="52"/>
      <c r="E295" s="52"/>
      <c r="F295" s="51"/>
      <c r="G295" s="51"/>
      <c r="H295" s="50"/>
      <c r="I295" s="222" t="s">
        <v>124</v>
      </c>
      <c r="J295" s="222"/>
      <c r="K295" s="222"/>
      <c r="L295" s="222"/>
      <c r="M295" s="222"/>
      <c r="N295" s="222"/>
      <c r="O295" s="222"/>
      <c r="P295" s="199"/>
      <c r="Q295" s="49" t="s">
        <v>121</v>
      </c>
      <c r="R295" s="46">
        <v>23</v>
      </c>
      <c r="S295" s="48">
        <v>7</v>
      </c>
      <c r="T295" s="48">
        <v>9</v>
      </c>
      <c r="U295" s="147" t="s">
        <v>326</v>
      </c>
      <c r="V295" s="46" t="s">
        <v>3</v>
      </c>
      <c r="W295" s="219"/>
      <c r="X295" s="219"/>
      <c r="Y295" s="219"/>
      <c r="Z295" s="219"/>
      <c r="AA295" s="219"/>
      <c r="AB295" s="39">
        <v>1074000</v>
      </c>
      <c r="AC295" s="38"/>
      <c r="AD295" s="45">
        <f>AD296</f>
        <v>1020000</v>
      </c>
      <c r="AE295" s="45">
        <f t="shared" ref="AE295:AF296" si="98">AE296</f>
        <v>1020000</v>
      </c>
      <c r="AF295" s="45">
        <f t="shared" si="98"/>
        <v>1020000</v>
      </c>
      <c r="AG295" s="35"/>
      <c r="AH295" s="34"/>
      <c r="AI295" s="33"/>
      <c r="AJ295" s="220"/>
      <c r="AK295" s="220"/>
      <c r="AL295" s="220"/>
      <c r="AM295" s="220"/>
      <c r="AN295" s="220"/>
      <c r="AO295" s="28"/>
      <c r="AP295" s="2"/>
      <c r="AQ295" s="2"/>
      <c r="AR295" s="2"/>
      <c r="AS295" s="2"/>
    </row>
    <row r="296" spans="1:45" ht="21.75" customHeight="1" x14ac:dyDescent="0.2">
      <c r="A296" s="32"/>
      <c r="B296" s="216">
        <v>600</v>
      </c>
      <c r="C296" s="216"/>
      <c r="D296" s="216"/>
      <c r="E296" s="216"/>
      <c r="F296" s="216"/>
      <c r="G296" s="216"/>
      <c r="H296" s="216"/>
      <c r="I296" s="216"/>
      <c r="J296" s="216"/>
      <c r="K296" s="216"/>
      <c r="L296" s="216"/>
      <c r="M296" s="216"/>
      <c r="N296" s="216"/>
      <c r="O296" s="216"/>
      <c r="P296" s="217"/>
      <c r="Q296" s="43" t="s">
        <v>42</v>
      </c>
      <c r="R296" s="40">
        <v>23</v>
      </c>
      <c r="S296" s="42">
        <v>7</v>
      </c>
      <c r="T296" s="42">
        <v>9</v>
      </c>
      <c r="U296" s="148" t="s">
        <v>326</v>
      </c>
      <c r="V296" s="40">
        <v>600</v>
      </c>
      <c r="W296" s="218"/>
      <c r="X296" s="218"/>
      <c r="Y296" s="218"/>
      <c r="Z296" s="218"/>
      <c r="AA296" s="218"/>
      <c r="AB296" s="39">
        <v>1074000</v>
      </c>
      <c r="AC296" s="38"/>
      <c r="AD296" s="37">
        <f>AD297</f>
        <v>1020000</v>
      </c>
      <c r="AE296" s="37">
        <f t="shared" si="98"/>
        <v>1020000</v>
      </c>
      <c r="AF296" s="37">
        <f t="shared" si="98"/>
        <v>1020000</v>
      </c>
      <c r="AG296" s="35"/>
      <c r="AH296" s="34"/>
      <c r="AI296" s="33"/>
      <c r="AJ296" s="221"/>
      <c r="AK296" s="221"/>
      <c r="AL296" s="221"/>
      <c r="AM296" s="221"/>
      <c r="AN296" s="221"/>
      <c r="AO296" s="28"/>
      <c r="AP296" s="2"/>
      <c r="AQ296" s="2"/>
      <c r="AR296" s="2"/>
      <c r="AS296" s="2"/>
    </row>
    <row r="297" spans="1:45" ht="14.25" customHeight="1" x14ac:dyDescent="0.2">
      <c r="A297" s="32"/>
      <c r="B297" s="216">
        <v>610</v>
      </c>
      <c r="C297" s="216"/>
      <c r="D297" s="216"/>
      <c r="E297" s="216"/>
      <c r="F297" s="216"/>
      <c r="G297" s="216"/>
      <c r="H297" s="216"/>
      <c r="I297" s="216"/>
      <c r="J297" s="216"/>
      <c r="K297" s="216"/>
      <c r="L297" s="216"/>
      <c r="M297" s="216"/>
      <c r="N297" s="216"/>
      <c r="O297" s="216"/>
      <c r="P297" s="217"/>
      <c r="Q297" s="43" t="s">
        <v>61</v>
      </c>
      <c r="R297" s="40">
        <v>23</v>
      </c>
      <c r="S297" s="42">
        <v>7</v>
      </c>
      <c r="T297" s="42">
        <v>9</v>
      </c>
      <c r="U297" s="148" t="s">
        <v>326</v>
      </c>
      <c r="V297" s="40">
        <v>610</v>
      </c>
      <c r="W297" s="218"/>
      <c r="X297" s="218"/>
      <c r="Y297" s="218"/>
      <c r="Z297" s="218"/>
      <c r="AA297" s="218"/>
      <c r="AB297" s="39">
        <v>1074000</v>
      </c>
      <c r="AC297" s="38"/>
      <c r="AD297" s="37">
        <v>1020000</v>
      </c>
      <c r="AE297" s="37">
        <v>1020000</v>
      </c>
      <c r="AF297" s="36">
        <v>1020000</v>
      </c>
      <c r="AG297" s="35"/>
      <c r="AH297" s="34"/>
      <c r="AI297" s="33"/>
      <c r="AJ297" s="221"/>
      <c r="AK297" s="221"/>
      <c r="AL297" s="221"/>
      <c r="AM297" s="221"/>
      <c r="AN297" s="221"/>
      <c r="AO297" s="28"/>
      <c r="AP297" s="2"/>
      <c r="AQ297" s="2"/>
      <c r="AR297" s="2"/>
      <c r="AS297" s="2"/>
    </row>
    <row r="298" spans="1:45" ht="37.5" customHeight="1" x14ac:dyDescent="0.2">
      <c r="A298" s="32"/>
      <c r="B298" s="54"/>
      <c r="C298" s="53"/>
      <c r="D298" s="52"/>
      <c r="E298" s="52"/>
      <c r="F298" s="51"/>
      <c r="G298" s="51"/>
      <c r="H298" s="50"/>
      <c r="I298" s="222" t="s">
        <v>122</v>
      </c>
      <c r="J298" s="222"/>
      <c r="K298" s="222"/>
      <c r="L298" s="222"/>
      <c r="M298" s="222"/>
      <c r="N298" s="222"/>
      <c r="O298" s="222"/>
      <c r="P298" s="199"/>
      <c r="Q298" s="49" t="s">
        <v>119</v>
      </c>
      <c r="R298" s="46">
        <v>23</v>
      </c>
      <c r="S298" s="48">
        <v>7</v>
      </c>
      <c r="T298" s="48">
        <v>9</v>
      </c>
      <c r="U298" s="47" t="s">
        <v>118</v>
      </c>
      <c r="V298" s="46" t="s">
        <v>3</v>
      </c>
      <c r="W298" s="219"/>
      <c r="X298" s="219"/>
      <c r="Y298" s="219"/>
      <c r="Z298" s="219"/>
      <c r="AA298" s="219"/>
      <c r="AB298" s="39">
        <v>100000</v>
      </c>
      <c r="AC298" s="38"/>
      <c r="AD298" s="45">
        <v>100000</v>
      </c>
      <c r="AE298" s="45">
        <v>0</v>
      </c>
      <c r="AF298" s="44">
        <v>0</v>
      </c>
      <c r="AG298" s="35"/>
      <c r="AH298" s="34"/>
      <c r="AI298" s="33"/>
      <c r="AJ298" s="220"/>
      <c r="AK298" s="220"/>
      <c r="AL298" s="220"/>
      <c r="AM298" s="220"/>
      <c r="AN298" s="220"/>
      <c r="AO298" s="28"/>
      <c r="AP298" s="2"/>
      <c r="AQ298" s="2"/>
      <c r="AR298" s="2"/>
      <c r="AS298" s="2"/>
    </row>
    <row r="299" spans="1:45" ht="21.75" customHeight="1" x14ac:dyDescent="0.2">
      <c r="A299" s="32"/>
      <c r="B299" s="216">
        <v>600</v>
      </c>
      <c r="C299" s="216"/>
      <c r="D299" s="216"/>
      <c r="E299" s="216"/>
      <c r="F299" s="216"/>
      <c r="G299" s="216"/>
      <c r="H299" s="216"/>
      <c r="I299" s="216"/>
      <c r="J299" s="216"/>
      <c r="K299" s="216"/>
      <c r="L299" s="216"/>
      <c r="M299" s="216"/>
      <c r="N299" s="216"/>
      <c r="O299" s="216"/>
      <c r="P299" s="217"/>
      <c r="Q299" s="43" t="s">
        <v>8</v>
      </c>
      <c r="R299" s="40">
        <v>23</v>
      </c>
      <c r="S299" s="42">
        <v>7</v>
      </c>
      <c r="T299" s="42">
        <v>9</v>
      </c>
      <c r="U299" s="41" t="s">
        <v>118</v>
      </c>
      <c r="V299" s="40">
        <v>200</v>
      </c>
      <c r="W299" s="218"/>
      <c r="X299" s="218"/>
      <c r="Y299" s="218"/>
      <c r="Z299" s="218"/>
      <c r="AA299" s="218"/>
      <c r="AB299" s="39">
        <v>100000</v>
      </c>
      <c r="AC299" s="38"/>
      <c r="AD299" s="37">
        <v>100000</v>
      </c>
      <c r="AE299" s="37">
        <v>0</v>
      </c>
      <c r="AF299" s="36">
        <v>0</v>
      </c>
      <c r="AG299" s="35"/>
      <c r="AH299" s="34"/>
      <c r="AI299" s="33"/>
      <c r="AJ299" s="221"/>
      <c r="AK299" s="221"/>
      <c r="AL299" s="221"/>
      <c r="AM299" s="221"/>
      <c r="AN299" s="221"/>
      <c r="AO299" s="28"/>
      <c r="AP299" s="2"/>
      <c r="AQ299" s="2"/>
      <c r="AR299" s="2"/>
      <c r="AS299" s="2"/>
    </row>
    <row r="300" spans="1:45" ht="14.25" customHeight="1" x14ac:dyDescent="0.2">
      <c r="A300" s="32"/>
      <c r="B300" s="216">
        <v>610</v>
      </c>
      <c r="C300" s="216"/>
      <c r="D300" s="216"/>
      <c r="E300" s="216"/>
      <c r="F300" s="216"/>
      <c r="G300" s="216"/>
      <c r="H300" s="216"/>
      <c r="I300" s="216"/>
      <c r="J300" s="216"/>
      <c r="K300" s="216"/>
      <c r="L300" s="216"/>
      <c r="M300" s="216"/>
      <c r="N300" s="216"/>
      <c r="O300" s="216"/>
      <c r="P300" s="217"/>
      <c r="Q300" s="43" t="s">
        <v>7</v>
      </c>
      <c r="R300" s="40">
        <v>23</v>
      </c>
      <c r="S300" s="42">
        <v>7</v>
      </c>
      <c r="T300" s="42">
        <v>9</v>
      </c>
      <c r="U300" s="41" t="s">
        <v>118</v>
      </c>
      <c r="V300" s="40">
        <v>240</v>
      </c>
      <c r="W300" s="218"/>
      <c r="X300" s="218"/>
      <c r="Y300" s="218"/>
      <c r="Z300" s="218"/>
      <c r="AA300" s="218"/>
      <c r="AB300" s="39">
        <v>100000</v>
      </c>
      <c r="AC300" s="38"/>
      <c r="AD300" s="37">
        <v>100000</v>
      </c>
      <c r="AE300" s="37">
        <v>0</v>
      </c>
      <c r="AF300" s="36">
        <v>0</v>
      </c>
      <c r="AG300" s="35"/>
      <c r="AH300" s="34"/>
      <c r="AI300" s="33"/>
      <c r="AJ300" s="221"/>
      <c r="AK300" s="221"/>
      <c r="AL300" s="221"/>
      <c r="AM300" s="221"/>
      <c r="AN300" s="221"/>
      <c r="AO300" s="28"/>
      <c r="AP300" s="2"/>
      <c r="AQ300" s="2"/>
      <c r="AR300" s="2"/>
      <c r="AS300" s="2"/>
    </row>
    <row r="301" spans="1:45" ht="37.5" customHeight="1" x14ac:dyDescent="0.2">
      <c r="A301" s="32"/>
      <c r="B301" s="54"/>
      <c r="C301" s="53"/>
      <c r="D301" s="52"/>
      <c r="E301" s="52"/>
      <c r="F301" s="51"/>
      <c r="G301" s="51"/>
      <c r="H301" s="50"/>
      <c r="I301" s="222" t="s">
        <v>120</v>
      </c>
      <c r="J301" s="222"/>
      <c r="K301" s="222"/>
      <c r="L301" s="222"/>
      <c r="M301" s="222"/>
      <c r="N301" s="222"/>
      <c r="O301" s="222"/>
      <c r="P301" s="199"/>
      <c r="Q301" s="49" t="s">
        <v>116</v>
      </c>
      <c r="R301" s="46">
        <v>23</v>
      </c>
      <c r="S301" s="48">
        <v>7</v>
      </c>
      <c r="T301" s="48">
        <v>9</v>
      </c>
      <c r="U301" s="47" t="s">
        <v>114</v>
      </c>
      <c r="V301" s="46" t="s">
        <v>3</v>
      </c>
      <c r="W301" s="219"/>
      <c r="X301" s="219"/>
      <c r="Y301" s="219"/>
      <c r="Z301" s="219"/>
      <c r="AA301" s="219"/>
      <c r="AB301" s="39">
        <v>5811506.9100000001</v>
      </c>
      <c r="AC301" s="38"/>
      <c r="AD301" s="45">
        <f>AD302+AD304+AD306+AD308</f>
        <v>5799400</v>
      </c>
      <c r="AE301" s="45">
        <f t="shared" ref="AE301:AF301" si="99">AE302+AE304+AE306+AE308</f>
        <v>9103400</v>
      </c>
      <c r="AF301" s="45">
        <f t="shared" si="99"/>
        <v>9103400</v>
      </c>
      <c r="AG301" s="35"/>
      <c r="AH301" s="34"/>
      <c r="AI301" s="33"/>
      <c r="AJ301" s="220"/>
      <c r="AK301" s="220"/>
      <c r="AL301" s="220"/>
      <c r="AM301" s="220"/>
      <c r="AN301" s="220"/>
      <c r="AO301" s="28"/>
      <c r="AP301" s="2"/>
      <c r="AQ301" s="2"/>
      <c r="AR301" s="2"/>
      <c r="AS301" s="2"/>
    </row>
    <row r="302" spans="1:45" ht="21.75" customHeight="1" x14ac:dyDescent="0.2">
      <c r="A302" s="32"/>
      <c r="B302" s="216">
        <v>200</v>
      </c>
      <c r="C302" s="216"/>
      <c r="D302" s="216"/>
      <c r="E302" s="216"/>
      <c r="F302" s="216"/>
      <c r="G302" s="216"/>
      <c r="H302" s="216"/>
      <c r="I302" s="216"/>
      <c r="J302" s="216"/>
      <c r="K302" s="216"/>
      <c r="L302" s="216"/>
      <c r="M302" s="216"/>
      <c r="N302" s="216"/>
      <c r="O302" s="216"/>
      <c r="P302" s="217"/>
      <c r="Q302" s="43" t="s">
        <v>10</v>
      </c>
      <c r="R302" s="40">
        <v>23</v>
      </c>
      <c r="S302" s="42">
        <v>7</v>
      </c>
      <c r="T302" s="42">
        <v>9</v>
      </c>
      <c r="U302" s="41" t="s">
        <v>114</v>
      </c>
      <c r="V302" s="40">
        <v>100</v>
      </c>
      <c r="W302" s="218"/>
      <c r="X302" s="218"/>
      <c r="Y302" s="218"/>
      <c r="Z302" s="218"/>
      <c r="AA302" s="218"/>
      <c r="AB302" s="39">
        <v>4880206.91</v>
      </c>
      <c r="AC302" s="38"/>
      <c r="AD302" s="37">
        <f>AD303</f>
        <v>4922100</v>
      </c>
      <c r="AE302" s="37">
        <f t="shared" ref="AE302:AF302" si="100">AE303</f>
        <v>8865500</v>
      </c>
      <c r="AF302" s="37">
        <f t="shared" si="100"/>
        <v>8865500</v>
      </c>
      <c r="AG302" s="35"/>
      <c r="AH302" s="34"/>
      <c r="AI302" s="33"/>
      <c r="AJ302" s="221"/>
      <c r="AK302" s="221"/>
      <c r="AL302" s="221"/>
      <c r="AM302" s="221"/>
      <c r="AN302" s="221"/>
      <c r="AO302" s="28"/>
      <c r="AP302" s="2"/>
      <c r="AQ302" s="2"/>
      <c r="AR302" s="2"/>
      <c r="AS302" s="2"/>
    </row>
    <row r="303" spans="1:45" ht="21.75" customHeight="1" x14ac:dyDescent="0.2">
      <c r="A303" s="32"/>
      <c r="B303" s="216">
        <v>240</v>
      </c>
      <c r="C303" s="216"/>
      <c r="D303" s="216"/>
      <c r="E303" s="216"/>
      <c r="F303" s="216"/>
      <c r="G303" s="216"/>
      <c r="H303" s="216"/>
      <c r="I303" s="216"/>
      <c r="J303" s="216"/>
      <c r="K303" s="216"/>
      <c r="L303" s="216"/>
      <c r="M303" s="216"/>
      <c r="N303" s="216"/>
      <c r="O303" s="216"/>
      <c r="P303" s="217"/>
      <c r="Q303" s="43" t="s">
        <v>92</v>
      </c>
      <c r="R303" s="40">
        <v>23</v>
      </c>
      <c r="S303" s="42">
        <v>7</v>
      </c>
      <c r="T303" s="42">
        <v>9</v>
      </c>
      <c r="U303" s="41" t="s">
        <v>114</v>
      </c>
      <c r="V303" s="40">
        <v>110</v>
      </c>
      <c r="W303" s="218"/>
      <c r="X303" s="218"/>
      <c r="Y303" s="218"/>
      <c r="Z303" s="218"/>
      <c r="AA303" s="218"/>
      <c r="AB303" s="39">
        <v>4880206.91</v>
      </c>
      <c r="AC303" s="38"/>
      <c r="AD303" s="37">
        <v>4922100</v>
      </c>
      <c r="AE303" s="37">
        <v>8865500</v>
      </c>
      <c r="AF303" s="36">
        <v>8865500</v>
      </c>
      <c r="AG303" s="35"/>
      <c r="AH303" s="34"/>
      <c r="AI303" s="33"/>
      <c r="AJ303" s="221"/>
      <c r="AK303" s="221"/>
      <c r="AL303" s="221"/>
      <c r="AM303" s="221"/>
      <c r="AN303" s="221"/>
      <c r="AO303" s="28"/>
      <c r="AP303" s="2"/>
      <c r="AQ303" s="2"/>
      <c r="AR303" s="2"/>
      <c r="AS303" s="2"/>
    </row>
    <row r="304" spans="1:45" ht="28.5" customHeight="1" x14ac:dyDescent="0.2">
      <c r="A304" s="32"/>
      <c r="B304" s="54"/>
      <c r="C304" s="53"/>
      <c r="D304" s="52"/>
      <c r="E304" s="52"/>
      <c r="F304" s="51"/>
      <c r="G304" s="51"/>
      <c r="H304" s="50"/>
      <c r="I304" s="222" t="s">
        <v>117</v>
      </c>
      <c r="J304" s="222"/>
      <c r="K304" s="222"/>
      <c r="L304" s="222"/>
      <c r="M304" s="222"/>
      <c r="N304" s="222"/>
      <c r="O304" s="222"/>
      <c r="P304" s="199"/>
      <c r="Q304" s="43" t="s">
        <v>8</v>
      </c>
      <c r="R304" s="40">
        <v>23</v>
      </c>
      <c r="S304" s="42">
        <v>7</v>
      </c>
      <c r="T304" s="42">
        <v>9</v>
      </c>
      <c r="U304" s="41" t="s">
        <v>114</v>
      </c>
      <c r="V304" s="40">
        <v>200</v>
      </c>
      <c r="W304" s="218"/>
      <c r="X304" s="218"/>
      <c r="Y304" s="218"/>
      <c r="Z304" s="218"/>
      <c r="AA304" s="218"/>
      <c r="AB304" s="39">
        <v>572650</v>
      </c>
      <c r="AC304" s="38"/>
      <c r="AD304" s="37">
        <f>AD305</f>
        <v>610000</v>
      </c>
      <c r="AE304" s="37">
        <f t="shared" ref="AE304:AF304" si="101">AE305</f>
        <v>144300</v>
      </c>
      <c r="AF304" s="37">
        <f t="shared" si="101"/>
        <v>144300</v>
      </c>
      <c r="AG304" s="35"/>
      <c r="AH304" s="34"/>
      <c r="AI304" s="33"/>
      <c r="AJ304" s="220"/>
      <c r="AK304" s="220"/>
      <c r="AL304" s="220"/>
      <c r="AM304" s="220"/>
      <c r="AN304" s="220"/>
      <c r="AO304" s="28"/>
      <c r="AP304" s="2"/>
      <c r="AQ304" s="2"/>
      <c r="AR304" s="2"/>
      <c r="AS304" s="2"/>
    </row>
    <row r="305" spans="1:45" ht="42.75" customHeight="1" x14ac:dyDescent="0.2">
      <c r="A305" s="32"/>
      <c r="B305" s="216">
        <v>100</v>
      </c>
      <c r="C305" s="216"/>
      <c r="D305" s="216"/>
      <c r="E305" s="216"/>
      <c r="F305" s="216"/>
      <c r="G305" s="216"/>
      <c r="H305" s="216"/>
      <c r="I305" s="216"/>
      <c r="J305" s="216"/>
      <c r="K305" s="216"/>
      <c r="L305" s="216"/>
      <c r="M305" s="216"/>
      <c r="N305" s="216"/>
      <c r="O305" s="216"/>
      <c r="P305" s="217"/>
      <c r="Q305" s="43" t="s">
        <v>7</v>
      </c>
      <c r="R305" s="40">
        <v>23</v>
      </c>
      <c r="S305" s="42">
        <v>7</v>
      </c>
      <c r="T305" s="42">
        <v>9</v>
      </c>
      <c r="U305" s="41" t="s">
        <v>114</v>
      </c>
      <c r="V305" s="40">
        <v>240</v>
      </c>
      <c r="W305" s="218"/>
      <c r="X305" s="218"/>
      <c r="Y305" s="218"/>
      <c r="Z305" s="218"/>
      <c r="AA305" s="218"/>
      <c r="AB305" s="39">
        <v>572650</v>
      </c>
      <c r="AC305" s="38"/>
      <c r="AD305" s="37">
        <v>610000</v>
      </c>
      <c r="AE305" s="37">
        <v>144300</v>
      </c>
      <c r="AF305" s="36">
        <v>144300</v>
      </c>
      <c r="AG305" s="35"/>
      <c r="AH305" s="34"/>
      <c r="AI305" s="33"/>
      <c r="AJ305" s="221"/>
      <c r="AK305" s="221"/>
      <c r="AL305" s="221"/>
      <c r="AM305" s="221"/>
      <c r="AN305" s="221"/>
      <c r="AO305" s="28"/>
      <c r="AP305" s="2"/>
      <c r="AQ305" s="2"/>
      <c r="AR305" s="2"/>
      <c r="AS305" s="2"/>
    </row>
    <row r="306" spans="1:45" ht="14.25" customHeight="1" x14ac:dyDescent="0.2">
      <c r="A306" s="32"/>
      <c r="B306" s="216">
        <v>110</v>
      </c>
      <c r="C306" s="216"/>
      <c r="D306" s="216"/>
      <c r="E306" s="216"/>
      <c r="F306" s="216"/>
      <c r="G306" s="216"/>
      <c r="H306" s="216"/>
      <c r="I306" s="216"/>
      <c r="J306" s="216"/>
      <c r="K306" s="216"/>
      <c r="L306" s="216"/>
      <c r="M306" s="216"/>
      <c r="N306" s="216"/>
      <c r="O306" s="216"/>
      <c r="P306" s="217"/>
      <c r="Q306" s="43" t="s">
        <v>68</v>
      </c>
      <c r="R306" s="40">
        <v>23</v>
      </c>
      <c r="S306" s="42">
        <v>7</v>
      </c>
      <c r="T306" s="42">
        <v>9</v>
      </c>
      <c r="U306" s="41" t="s">
        <v>114</v>
      </c>
      <c r="V306" s="40">
        <v>300</v>
      </c>
      <c r="W306" s="218"/>
      <c r="X306" s="218"/>
      <c r="Y306" s="218"/>
      <c r="Z306" s="218"/>
      <c r="AA306" s="218"/>
      <c r="AB306" s="39">
        <v>241350</v>
      </c>
      <c r="AC306" s="38"/>
      <c r="AD306" s="37">
        <f>AD307</f>
        <v>150000</v>
      </c>
      <c r="AE306" s="37">
        <f t="shared" ref="AE306:AF306" si="102">AE307</f>
        <v>52500</v>
      </c>
      <c r="AF306" s="37">
        <f t="shared" si="102"/>
        <v>52500</v>
      </c>
      <c r="AG306" s="35"/>
      <c r="AH306" s="34"/>
      <c r="AI306" s="33"/>
      <c r="AJ306" s="221"/>
      <c r="AK306" s="221"/>
      <c r="AL306" s="221"/>
      <c r="AM306" s="221"/>
      <c r="AN306" s="221"/>
      <c r="AO306" s="28"/>
      <c r="AP306" s="2"/>
      <c r="AQ306" s="2"/>
      <c r="AR306" s="2"/>
      <c r="AS306" s="2"/>
    </row>
    <row r="307" spans="1:45" ht="21.75" customHeight="1" x14ac:dyDescent="0.2">
      <c r="A307" s="32"/>
      <c r="B307" s="216">
        <v>200</v>
      </c>
      <c r="C307" s="216"/>
      <c r="D307" s="216"/>
      <c r="E307" s="216"/>
      <c r="F307" s="216"/>
      <c r="G307" s="216"/>
      <c r="H307" s="216"/>
      <c r="I307" s="216"/>
      <c r="J307" s="216"/>
      <c r="K307" s="216"/>
      <c r="L307" s="216"/>
      <c r="M307" s="216"/>
      <c r="N307" s="216"/>
      <c r="O307" s="216"/>
      <c r="P307" s="217"/>
      <c r="Q307" s="43" t="s">
        <v>115</v>
      </c>
      <c r="R307" s="40">
        <v>23</v>
      </c>
      <c r="S307" s="42">
        <v>7</v>
      </c>
      <c r="T307" s="42">
        <v>9</v>
      </c>
      <c r="U307" s="41" t="s">
        <v>114</v>
      </c>
      <c r="V307" s="40">
        <v>350</v>
      </c>
      <c r="W307" s="218"/>
      <c r="X307" s="218"/>
      <c r="Y307" s="218"/>
      <c r="Z307" s="218"/>
      <c r="AA307" s="218"/>
      <c r="AB307" s="39">
        <v>241350</v>
      </c>
      <c r="AC307" s="38"/>
      <c r="AD307" s="37">
        <v>150000</v>
      </c>
      <c r="AE307" s="37">
        <v>52500</v>
      </c>
      <c r="AF307" s="36">
        <v>52500</v>
      </c>
      <c r="AG307" s="35"/>
      <c r="AH307" s="34"/>
      <c r="AI307" s="33"/>
      <c r="AJ307" s="221"/>
      <c r="AK307" s="221"/>
      <c r="AL307" s="221"/>
      <c r="AM307" s="221"/>
      <c r="AN307" s="221"/>
      <c r="AO307" s="28"/>
      <c r="AP307" s="2"/>
      <c r="AQ307" s="2"/>
      <c r="AR307" s="2"/>
      <c r="AS307" s="2"/>
    </row>
    <row r="308" spans="1:45" ht="21.75" customHeight="1" x14ac:dyDescent="0.2">
      <c r="A308" s="32"/>
      <c r="B308" s="216">
        <v>240</v>
      </c>
      <c r="C308" s="216"/>
      <c r="D308" s="216"/>
      <c r="E308" s="216"/>
      <c r="F308" s="216"/>
      <c r="G308" s="216"/>
      <c r="H308" s="216"/>
      <c r="I308" s="216"/>
      <c r="J308" s="216"/>
      <c r="K308" s="216"/>
      <c r="L308" s="216"/>
      <c r="M308" s="216"/>
      <c r="N308" s="216"/>
      <c r="O308" s="216"/>
      <c r="P308" s="217"/>
      <c r="Q308" s="43" t="s">
        <v>6</v>
      </c>
      <c r="R308" s="40">
        <v>23</v>
      </c>
      <c r="S308" s="42">
        <v>7</v>
      </c>
      <c r="T308" s="42">
        <v>9</v>
      </c>
      <c r="U308" s="41" t="s">
        <v>114</v>
      </c>
      <c r="V308" s="40">
        <v>800</v>
      </c>
      <c r="W308" s="218"/>
      <c r="X308" s="218"/>
      <c r="Y308" s="218"/>
      <c r="Z308" s="218"/>
      <c r="AA308" s="218"/>
      <c r="AB308" s="39">
        <v>117300</v>
      </c>
      <c r="AC308" s="38"/>
      <c r="AD308" s="37">
        <f>AD309</f>
        <v>117300</v>
      </c>
      <c r="AE308" s="37">
        <f t="shared" ref="AE308:AF308" si="103">AE309</f>
        <v>41100</v>
      </c>
      <c r="AF308" s="37">
        <f t="shared" si="103"/>
        <v>41100</v>
      </c>
      <c r="AG308" s="35"/>
      <c r="AH308" s="34"/>
      <c r="AI308" s="33"/>
      <c r="AJ308" s="221"/>
      <c r="AK308" s="221"/>
      <c r="AL308" s="221"/>
      <c r="AM308" s="221"/>
      <c r="AN308" s="221"/>
      <c r="AO308" s="28"/>
      <c r="AP308" s="2"/>
      <c r="AQ308" s="2"/>
      <c r="AR308" s="2"/>
      <c r="AS308" s="2"/>
    </row>
    <row r="309" spans="1:45" ht="14.25" customHeight="1" x14ac:dyDescent="0.2">
      <c r="A309" s="32"/>
      <c r="B309" s="216">
        <v>300</v>
      </c>
      <c r="C309" s="216"/>
      <c r="D309" s="216"/>
      <c r="E309" s="216"/>
      <c r="F309" s="216"/>
      <c r="G309" s="216"/>
      <c r="H309" s="216"/>
      <c r="I309" s="216"/>
      <c r="J309" s="216"/>
      <c r="K309" s="216"/>
      <c r="L309" s="216"/>
      <c r="M309" s="216"/>
      <c r="N309" s="216"/>
      <c r="O309" s="216"/>
      <c r="P309" s="217"/>
      <c r="Q309" s="43" t="s">
        <v>5</v>
      </c>
      <c r="R309" s="40">
        <v>23</v>
      </c>
      <c r="S309" s="42">
        <v>7</v>
      </c>
      <c r="T309" s="42">
        <v>9</v>
      </c>
      <c r="U309" s="41" t="s">
        <v>114</v>
      </c>
      <c r="V309" s="40">
        <v>850</v>
      </c>
      <c r="W309" s="218"/>
      <c r="X309" s="218"/>
      <c r="Y309" s="218"/>
      <c r="Z309" s="218"/>
      <c r="AA309" s="218"/>
      <c r="AB309" s="39">
        <v>117300</v>
      </c>
      <c r="AC309" s="38"/>
      <c r="AD309" s="37">
        <v>117300</v>
      </c>
      <c r="AE309" s="37">
        <v>41100</v>
      </c>
      <c r="AF309" s="37">
        <v>41100</v>
      </c>
      <c r="AG309" s="35"/>
      <c r="AH309" s="34"/>
      <c r="AI309" s="33"/>
      <c r="AJ309" s="221"/>
      <c r="AK309" s="221"/>
      <c r="AL309" s="221"/>
      <c r="AM309" s="221"/>
      <c r="AN309" s="221"/>
      <c r="AO309" s="28"/>
      <c r="AP309" s="2"/>
      <c r="AQ309" s="2"/>
      <c r="AR309" s="2"/>
      <c r="AS309" s="2"/>
    </row>
    <row r="310" spans="1:45" ht="14.25" customHeight="1" x14ac:dyDescent="0.2">
      <c r="A310" s="32"/>
      <c r="B310" s="216">
        <v>350</v>
      </c>
      <c r="C310" s="216"/>
      <c r="D310" s="216"/>
      <c r="E310" s="216"/>
      <c r="F310" s="216"/>
      <c r="G310" s="216"/>
      <c r="H310" s="216"/>
      <c r="I310" s="216"/>
      <c r="J310" s="216"/>
      <c r="K310" s="216"/>
      <c r="L310" s="216"/>
      <c r="M310" s="216"/>
      <c r="N310" s="216"/>
      <c r="O310" s="216"/>
      <c r="P310" s="217"/>
      <c r="Q310" s="49" t="s">
        <v>112</v>
      </c>
      <c r="R310" s="46">
        <v>23</v>
      </c>
      <c r="S310" s="48">
        <v>7</v>
      </c>
      <c r="T310" s="48">
        <v>9</v>
      </c>
      <c r="U310" s="47" t="s">
        <v>111</v>
      </c>
      <c r="V310" s="46" t="s">
        <v>3</v>
      </c>
      <c r="W310" s="219"/>
      <c r="X310" s="219"/>
      <c r="Y310" s="219"/>
      <c r="Z310" s="219"/>
      <c r="AA310" s="219"/>
      <c r="AB310" s="39">
        <v>18500109.920000002</v>
      </c>
      <c r="AC310" s="38"/>
      <c r="AD310" s="45">
        <f>AD311+AD313+AD315</f>
        <v>21488600</v>
      </c>
      <c r="AE310" s="45">
        <f t="shared" ref="AE310:AF310" si="104">AE311+AE313+AE315</f>
        <v>14610500</v>
      </c>
      <c r="AF310" s="45">
        <f t="shared" si="104"/>
        <v>14610500</v>
      </c>
      <c r="AG310" s="35"/>
      <c r="AH310" s="34"/>
      <c r="AI310" s="33"/>
      <c r="AJ310" s="221"/>
      <c r="AK310" s="221"/>
      <c r="AL310" s="221"/>
      <c r="AM310" s="221"/>
      <c r="AN310" s="221"/>
      <c r="AO310" s="28"/>
      <c r="AP310" s="2"/>
      <c r="AQ310" s="2"/>
      <c r="AR310" s="2"/>
      <c r="AS310" s="2"/>
    </row>
    <row r="311" spans="1:45" ht="14.25" customHeight="1" x14ac:dyDescent="0.2">
      <c r="A311" s="32"/>
      <c r="B311" s="216">
        <v>800</v>
      </c>
      <c r="C311" s="216"/>
      <c r="D311" s="216"/>
      <c r="E311" s="216"/>
      <c r="F311" s="216"/>
      <c r="G311" s="216"/>
      <c r="H311" s="216"/>
      <c r="I311" s="216"/>
      <c r="J311" s="216"/>
      <c r="K311" s="216"/>
      <c r="L311" s="216"/>
      <c r="M311" s="216"/>
      <c r="N311" s="216"/>
      <c r="O311" s="216"/>
      <c r="P311" s="217"/>
      <c r="Q311" s="43" t="s">
        <v>10</v>
      </c>
      <c r="R311" s="40">
        <v>23</v>
      </c>
      <c r="S311" s="42">
        <v>7</v>
      </c>
      <c r="T311" s="42">
        <v>9</v>
      </c>
      <c r="U311" s="41" t="s">
        <v>111</v>
      </c>
      <c r="V311" s="40">
        <v>100</v>
      </c>
      <c r="W311" s="218"/>
      <c r="X311" s="218"/>
      <c r="Y311" s="218"/>
      <c r="Z311" s="218"/>
      <c r="AA311" s="218"/>
      <c r="AB311" s="39">
        <v>17113322.960000001</v>
      </c>
      <c r="AC311" s="38"/>
      <c r="AD311" s="37">
        <f>AD312</f>
        <v>20206000</v>
      </c>
      <c r="AE311" s="37">
        <f t="shared" ref="AE311:AF311" si="105">AE312</f>
        <v>14214900</v>
      </c>
      <c r="AF311" s="37">
        <f t="shared" si="105"/>
        <v>14214900</v>
      </c>
      <c r="AG311" s="35"/>
      <c r="AH311" s="34"/>
      <c r="AI311" s="33"/>
      <c r="AJ311" s="221"/>
      <c r="AK311" s="221"/>
      <c r="AL311" s="221"/>
      <c r="AM311" s="221"/>
      <c r="AN311" s="221"/>
      <c r="AO311" s="28"/>
      <c r="AP311" s="2"/>
      <c r="AQ311" s="2"/>
      <c r="AR311" s="2"/>
      <c r="AS311" s="2"/>
    </row>
    <row r="312" spans="1:45" ht="14.25" customHeight="1" x14ac:dyDescent="0.2">
      <c r="A312" s="32"/>
      <c r="B312" s="216">
        <v>850</v>
      </c>
      <c r="C312" s="216"/>
      <c r="D312" s="216"/>
      <c r="E312" s="216"/>
      <c r="F312" s="216"/>
      <c r="G312" s="216"/>
      <c r="H312" s="216"/>
      <c r="I312" s="216"/>
      <c r="J312" s="216"/>
      <c r="K312" s="216"/>
      <c r="L312" s="216"/>
      <c r="M312" s="216"/>
      <c r="N312" s="216"/>
      <c r="O312" s="216"/>
      <c r="P312" s="217"/>
      <c r="Q312" s="43" t="s">
        <v>92</v>
      </c>
      <c r="R312" s="40">
        <v>23</v>
      </c>
      <c r="S312" s="42">
        <v>7</v>
      </c>
      <c r="T312" s="42">
        <v>9</v>
      </c>
      <c r="U312" s="41" t="s">
        <v>111</v>
      </c>
      <c r="V312" s="40">
        <v>110</v>
      </c>
      <c r="W312" s="218"/>
      <c r="X312" s="218"/>
      <c r="Y312" s="218"/>
      <c r="Z312" s="218"/>
      <c r="AA312" s="218"/>
      <c r="AB312" s="39">
        <v>17113322.960000001</v>
      </c>
      <c r="AC312" s="38"/>
      <c r="AD312" s="37">
        <v>20206000</v>
      </c>
      <c r="AE312" s="37">
        <v>14214900</v>
      </c>
      <c r="AF312" s="36">
        <v>14214900</v>
      </c>
      <c r="AG312" s="35"/>
      <c r="AH312" s="34"/>
      <c r="AI312" s="33"/>
      <c r="AJ312" s="221"/>
      <c r="AK312" s="221"/>
      <c r="AL312" s="221"/>
      <c r="AM312" s="221"/>
      <c r="AN312" s="221"/>
      <c r="AO312" s="28"/>
      <c r="AP312" s="2"/>
      <c r="AQ312" s="2"/>
      <c r="AR312" s="2"/>
      <c r="AS312" s="2"/>
    </row>
    <row r="313" spans="1:45" ht="36.75" customHeight="1" x14ac:dyDescent="0.2">
      <c r="A313" s="32"/>
      <c r="B313" s="54"/>
      <c r="C313" s="53"/>
      <c r="D313" s="52"/>
      <c r="E313" s="52"/>
      <c r="F313" s="51"/>
      <c r="G313" s="51"/>
      <c r="H313" s="50"/>
      <c r="I313" s="222" t="s">
        <v>113</v>
      </c>
      <c r="J313" s="222"/>
      <c r="K313" s="222"/>
      <c r="L313" s="222"/>
      <c r="M313" s="222"/>
      <c r="N313" s="222"/>
      <c r="O313" s="222"/>
      <c r="P313" s="199"/>
      <c r="Q313" s="43" t="s">
        <v>8</v>
      </c>
      <c r="R313" s="40">
        <v>23</v>
      </c>
      <c r="S313" s="42">
        <v>7</v>
      </c>
      <c r="T313" s="42">
        <v>9</v>
      </c>
      <c r="U313" s="41" t="s">
        <v>111</v>
      </c>
      <c r="V313" s="40">
        <v>200</v>
      </c>
      <c r="W313" s="218"/>
      <c r="X313" s="218"/>
      <c r="Y313" s="218"/>
      <c r="Z313" s="218"/>
      <c r="AA313" s="218"/>
      <c r="AB313" s="39">
        <v>1376186.96</v>
      </c>
      <c r="AC313" s="38"/>
      <c r="AD313" s="37">
        <f>AD314</f>
        <v>1272000</v>
      </c>
      <c r="AE313" s="37">
        <f t="shared" ref="AE313:AF313" si="106">AE314</f>
        <v>392100</v>
      </c>
      <c r="AF313" s="37">
        <f t="shared" si="106"/>
        <v>392100</v>
      </c>
      <c r="AG313" s="35"/>
      <c r="AH313" s="34"/>
      <c r="AI313" s="33"/>
      <c r="AJ313" s="220"/>
      <c r="AK313" s="220"/>
      <c r="AL313" s="220"/>
      <c r="AM313" s="220"/>
      <c r="AN313" s="220"/>
      <c r="AO313" s="28"/>
      <c r="AP313" s="2"/>
      <c r="AQ313" s="2"/>
      <c r="AR313" s="2"/>
      <c r="AS313" s="2"/>
    </row>
    <row r="314" spans="1:45" ht="42.75" customHeight="1" x14ac:dyDescent="0.2">
      <c r="A314" s="32"/>
      <c r="B314" s="216">
        <v>100</v>
      </c>
      <c r="C314" s="216"/>
      <c r="D314" s="216"/>
      <c r="E314" s="216"/>
      <c r="F314" s="216"/>
      <c r="G314" s="216"/>
      <c r="H314" s="216"/>
      <c r="I314" s="216"/>
      <c r="J314" s="216"/>
      <c r="K314" s="216"/>
      <c r="L314" s="216"/>
      <c r="M314" s="216"/>
      <c r="N314" s="216"/>
      <c r="O314" s="216"/>
      <c r="P314" s="217"/>
      <c r="Q314" s="43" t="s">
        <v>7</v>
      </c>
      <c r="R314" s="40">
        <v>23</v>
      </c>
      <c r="S314" s="42">
        <v>7</v>
      </c>
      <c r="T314" s="42">
        <v>9</v>
      </c>
      <c r="U314" s="41" t="s">
        <v>111</v>
      </c>
      <c r="V314" s="40">
        <v>240</v>
      </c>
      <c r="W314" s="218"/>
      <c r="X314" s="218"/>
      <c r="Y314" s="218"/>
      <c r="Z314" s="218"/>
      <c r="AA314" s="218"/>
      <c r="AB314" s="39">
        <v>1376186.96</v>
      </c>
      <c r="AC314" s="38"/>
      <c r="AD314" s="37">
        <v>1272000</v>
      </c>
      <c r="AE314" s="37">
        <v>392100</v>
      </c>
      <c r="AF314" s="36">
        <v>392100</v>
      </c>
      <c r="AG314" s="35"/>
      <c r="AH314" s="34"/>
      <c r="AI314" s="33"/>
      <c r="AJ314" s="221"/>
      <c r="AK314" s="221"/>
      <c r="AL314" s="221"/>
      <c r="AM314" s="221"/>
      <c r="AN314" s="221"/>
      <c r="AO314" s="28"/>
      <c r="AP314" s="2"/>
      <c r="AQ314" s="2"/>
      <c r="AR314" s="2"/>
      <c r="AS314" s="2"/>
    </row>
    <row r="315" spans="1:45" ht="14.25" customHeight="1" x14ac:dyDescent="0.2">
      <c r="A315" s="32"/>
      <c r="B315" s="216">
        <v>110</v>
      </c>
      <c r="C315" s="216"/>
      <c r="D315" s="216"/>
      <c r="E315" s="216"/>
      <c r="F315" s="216"/>
      <c r="G315" s="216"/>
      <c r="H315" s="216"/>
      <c r="I315" s="216"/>
      <c r="J315" s="216"/>
      <c r="K315" s="216"/>
      <c r="L315" s="216"/>
      <c r="M315" s="216"/>
      <c r="N315" s="216"/>
      <c r="O315" s="216"/>
      <c r="P315" s="217"/>
      <c r="Q315" s="43" t="s">
        <v>6</v>
      </c>
      <c r="R315" s="40">
        <v>23</v>
      </c>
      <c r="S315" s="42">
        <v>7</v>
      </c>
      <c r="T315" s="42">
        <v>9</v>
      </c>
      <c r="U315" s="41" t="s">
        <v>111</v>
      </c>
      <c r="V315" s="40">
        <v>800</v>
      </c>
      <c r="W315" s="218"/>
      <c r="X315" s="218"/>
      <c r="Y315" s="218"/>
      <c r="Z315" s="218"/>
      <c r="AA315" s="218"/>
      <c r="AB315" s="39">
        <v>10600</v>
      </c>
      <c r="AC315" s="38"/>
      <c r="AD315" s="37">
        <f>AD316</f>
        <v>10600</v>
      </c>
      <c r="AE315" s="37">
        <f t="shared" ref="AE315:AF315" si="107">AE316</f>
        <v>3500</v>
      </c>
      <c r="AF315" s="37">
        <f t="shared" si="107"/>
        <v>3500</v>
      </c>
      <c r="AG315" s="35"/>
      <c r="AH315" s="34"/>
      <c r="AI315" s="33"/>
      <c r="AJ315" s="221"/>
      <c r="AK315" s="221"/>
      <c r="AL315" s="221"/>
      <c r="AM315" s="221"/>
      <c r="AN315" s="221"/>
      <c r="AO315" s="28"/>
      <c r="AP315" s="2"/>
      <c r="AQ315" s="2"/>
      <c r="AR315" s="2"/>
      <c r="AS315" s="2"/>
    </row>
    <row r="316" spans="1:45" ht="21.75" customHeight="1" x14ac:dyDescent="0.2">
      <c r="A316" s="32"/>
      <c r="B316" s="216">
        <v>200</v>
      </c>
      <c r="C316" s="216"/>
      <c r="D316" s="216"/>
      <c r="E316" s="216"/>
      <c r="F316" s="216"/>
      <c r="G316" s="216"/>
      <c r="H316" s="216"/>
      <c r="I316" s="216"/>
      <c r="J316" s="216"/>
      <c r="K316" s="216"/>
      <c r="L316" s="216"/>
      <c r="M316" s="216"/>
      <c r="N316" s="216"/>
      <c r="O316" s="216"/>
      <c r="P316" s="217"/>
      <c r="Q316" s="43" t="s">
        <v>5</v>
      </c>
      <c r="R316" s="40">
        <v>23</v>
      </c>
      <c r="S316" s="42">
        <v>7</v>
      </c>
      <c r="T316" s="42">
        <v>9</v>
      </c>
      <c r="U316" s="41" t="s">
        <v>111</v>
      </c>
      <c r="V316" s="40">
        <v>850</v>
      </c>
      <c r="W316" s="218"/>
      <c r="X316" s="218"/>
      <c r="Y316" s="218"/>
      <c r="Z316" s="218"/>
      <c r="AA316" s="218"/>
      <c r="AB316" s="39">
        <v>10600</v>
      </c>
      <c r="AC316" s="38"/>
      <c r="AD316" s="37">
        <v>10600</v>
      </c>
      <c r="AE316" s="37">
        <v>3500</v>
      </c>
      <c r="AF316" s="36">
        <v>3500</v>
      </c>
      <c r="AG316" s="35"/>
      <c r="AH316" s="34"/>
      <c r="AI316" s="33"/>
      <c r="AJ316" s="221"/>
      <c r="AK316" s="221"/>
      <c r="AL316" s="221"/>
      <c r="AM316" s="221"/>
      <c r="AN316" s="221"/>
      <c r="AO316" s="28"/>
      <c r="AP316" s="2"/>
      <c r="AQ316" s="2"/>
      <c r="AR316" s="2"/>
      <c r="AS316" s="2"/>
    </row>
    <row r="317" spans="1:45" ht="21.75" customHeight="1" x14ac:dyDescent="0.2">
      <c r="A317" s="32"/>
      <c r="B317" s="216">
        <v>240</v>
      </c>
      <c r="C317" s="216"/>
      <c r="D317" s="216"/>
      <c r="E317" s="216"/>
      <c r="F317" s="216"/>
      <c r="G317" s="216"/>
      <c r="H317" s="216"/>
      <c r="I317" s="216"/>
      <c r="J317" s="216"/>
      <c r="K317" s="216"/>
      <c r="L317" s="216"/>
      <c r="M317" s="216"/>
      <c r="N317" s="216"/>
      <c r="O317" s="216"/>
      <c r="P317" s="217"/>
      <c r="Q317" s="49" t="s">
        <v>109</v>
      </c>
      <c r="R317" s="46">
        <v>23</v>
      </c>
      <c r="S317" s="48">
        <v>7</v>
      </c>
      <c r="T317" s="48">
        <v>9</v>
      </c>
      <c r="U317" s="47" t="s">
        <v>108</v>
      </c>
      <c r="V317" s="46" t="s">
        <v>3</v>
      </c>
      <c r="W317" s="219"/>
      <c r="X317" s="219"/>
      <c r="Y317" s="219"/>
      <c r="Z317" s="219"/>
      <c r="AA317" s="219"/>
      <c r="AB317" s="39">
        <v>120000</v>
      </c>
      <c r="AC317" s="38"/>
      <c r="AD317" s="45">
        <v>120000</v>
      </c>
      <c r="AE317" s="45">
        <f>AE318</f>
        <v>42000</v>
      </c>
      <c r="AF317" s="45">
        <f>AF318</f>
        <v>42000</v>
      </c>
      <c r="AG317" s="35"/>
      <c r="AH317" s="34"/>
      <c r="AI317" s="33"/>
      <c r="AJ317" s="221"/>
      <c r="AK317" s="221"/>
      <c r="AL317" s="221"/>
      <c r="AM317" s="221"/>
      <c r="AN317" s="221"/>
      <c r="AO317" s="28"/>
      <c r="AP317" s="2"/>
      <c r="AQ317" s="2"/>
      <c r="AR317" s="2"/>
      <c r="AS317" s="2"/>
    </row>
    <row r="318" spans="1:45" ht="14.25" customHeight="1" x14ac:dyDescent="0.2">
      <c r="A318" s="32"/>
      <c r="B318" s="216">
        <v>800</v>
      </c>
      <c r="C318" s="216"/>
      <c r="D318" s="216"/>
      <c r="E318" s="216"/>
      <c r="F318" s="216"/>
      <c r="G318" s="216"/>
      <c r="H318" s="216"/>
      <c r="I318" s="216"/>
      <c r="J318" s="216"/>
      <c r="K318" s="216"/>
      <c r="L318" s="216"/>
      <c r="M318" s="216"/>
      <c r="N318" s="216"/>
      <c r="O318" s="216"/>
      <c r="P318" s="217"/>
      <c r="Q318" s="43" t="s">
        <v>8</v>
      </c>
      <c r="R318" s="40">
        <v>23</v>
      </c>
      <c r="S318" s="42">
        <v>7</v>
      </c>
      <c r="T318" s="42">
        <v>9</v>
      </c>
      <c r="U318" s="41" t="s">
        <v>108</v>
      </c>
      <c r="V318" s="40">
        <v>200</v>
      </c>
      <c r="W318" s="218"/>
      <c r="X318" s="218"/>
      <c r="Y318" s="218"/>
      <c r="Z318" s="218"/>
      <c r="AA318" s="218"/>
      <c r="AB318" s="39">
        <v>120000</v>
      </c>
      <c r="AC318" s="38"/>
      <c r="AD318" s="37">
        <f>AD319</f>
        <v>120000</v>
      </c>
      <c r="AE318" s="37">
        <f>AE319</f>
        <v>42000</v>
      </c>
      <c r="AF318" s="37">
        <f>AF319</f>
        <v>42000</v>
      </c>
      <c r="AG318" s="35"/>
      <c r="AH318" s="34"/>
      <c r="AI318" s="33"/>
      <c r="AJ318" s="221"/>
      <c r="AK318" s="221"/>
      <c r="AL318" s="221"/>
      <c r="AM318" s="221"/>
      <c r="AN318" s="221"/>
      <c r="AO318" s="28"/>
      <c r="AP318" s="2"/>
      <c r="AQ318" s="2"/>
      <c r="AR318" s="2"/>
      <c r="AS318" s="2"/>
    </row>
    <row r="319" spans="1:45" ht="14.25" customHeight="1" x14ac:dyDescent="0.2">
      <c r="A319" s="32"/>
      <c r="B319" s="216">
        <v>850</v>
      </c>
      <c r="C319" s="216"/>
      <c r="D319" s="216"/>
      <c r="E319" s="216"/>
      <c r="F319" s="216"/>
      <c r="G319" s="216"/>
      <c r="H319" s="216"/>
      <c r="I319" s="216"/>
      <c r="J319" s="216"/>
      <c r="K319" s="216"/>
      <c r="L319" s="216"/>
      <c r="M319" s="216"/>
      <c r="N319" s="216"/>
      <c r="O319" s="216"/>
      <c r="P319" s="217"/>
      <c r="Q319" s="43" t="s">
        <v>7</v>
      </c>
      <c r="R319" s="40">
        <v>23</v>
      </c>
      <c r="S319" s="42">
        <v>7</v>
      </c>
      <c r="T319" s="42">
        <v>9</v>
      </c>
      <c r="U319" s="41" t="s">
        <v>108</v>
      </c>
      <c r="V319" s="40">
        <v>240</v>
      </c>
      <c r="W319" s="218"/>
      <c r="X319" s="218"/>
      <c r="Y319" s="218"/>
      <c r="Z319" s="218"/>
      <c r="AA319" s="218"/>
      <c r="AB319" s="39">
        <v>120000</v>
      </c>
      <c r="AC319" s="38"/>
      <c r="AD319" s="37">
        <v>120000</v>
      </c>
      <c r="AE319" s="37">
        <v>42000</v>
      </c>
      <c r="AF319" s="36">
        <v>42000</v>
      </c>
      <c r="AG319" s="35"/>
      <c r="AH319" s="34"/>
      <c r="AI319" s="33"/>
      <c r="AJ319" s="221"/>
      <c r="AK319" s="221"/>
      <c r="AL319" s="221"/>
      <c r="AM319" s="221"/>
      <c r="AN319" s="221"/>
      <c r="AO319" s="28"/>
      <c r="AP319" s="2"/>
      <c r="AQ319" s="2"/>
      <c r="AR319" s="2"/>
      <c r="AS319" s="2"/>
    </row>
    <row r="320" spans="1:45" ht="14.25" customHeight="1" x14ac:dyDescent="0.2">
      <c r="A320" s="32"/>
      <c r="B320" s="54"/>
      <c r="C320" s="53"/>
      <c r="D320" s="52"/>
      <c r="E320" s="52"/>
      <c r="F320" s="51"/>
      <c r="G320" s="51"/>
      <c r="H320" s="50"/>
      <c r="I320" s="222" t="s">
        <v>110</v>
      </c>
      <c r="J320" s="222"/>
      <c r="K320" s="222"/>
      <c r="L320" s="222"/>
      <c r="M320" s="222"/>
      <c r="N320" s="222"/>
      <c r="O320" s="222"/>
      <c r="P320" s="199"/>
      <c r="Q320" s="49" t="s">
        <v>107</v>
      </c>
      <c r="R320" s="46">
        <v>23</v>
      </c>
      <c r="S320" s="48">
        <v>8</v>
      </c>
      <c r="T320" s="48">
        <v>0</v>
      </c>
      <c r="U320" s="47" t="s">
        <v>3</v>
      </c>
      <c r="V320" s="46">
        <v>0</v>
      </c>
      <c r="W320" s="219"/>
      <c r="X320" s="219"/>
      <c r="Y320" s="219"/>
      <c r="Z320" s="219"/>
      <c r="AA320" s="219"/>
      <c r="AB320" s="39">
        <v>60571805.509999998</v>
      </c>
      <c r="AC320" s="38"/>
      <c r="AD320" s="45">
        <f>AD321</f>
        <v>54460400</v>
      </c>
      <c r="AE320" s="45">
        <f t="shared" ref="AE320:AF320" si="108">AE321</f>
        <v>16292000</v>
      </c>
      <c r="AF320" s="45">
        <f t="shared" si="108"/>
        <v>16292100</v>
      </c>
      <c r="AG320" s="35"/>
      <c r="AH320" s="34"/>
      <c r="AI320" s="33"/>
      <c r="AJ320" s="220"/>
      <c r="AK320" s="220"/>
      <c r="AL320" s="220"/>
      <c r="AM320" s="220"/>
      <c r="AN320" s="220"/>
      <c r="AO320" s="28"/>
      <c r="AP320" s="2"/>
      <c r="AQ320" s="2"/>
      <c r="AR320" s="2"/>
      <c r="AS320" s="2"/>
    </row>
    <row r="321" spans="1:45" ht="21.75" customHeight="1" x14ac:dyDescent="0.2">
      <c r="A321" s="32"/>
      <c r="B321" s="216">
        <v>200</v>
      </c>
      <c r="C321" s="216"/>
      <c r="D321" s="216"/>
      <c r="E321" s="216"/>
      <c r="F321" s="216"/>
      <c r="G321" s="216"/>
      <c r="H321" s="216"/>
      <c r="I321" s="216"/>
      <c r="J321" s="216"/>
      <c r="K321" s="216"/>
      <c r="L321" s="216"/>
      <c r="M321" s="216"/>
      <c r="N321" s="216"/>
      <c r="O321" s="216"/>
      <c r="P321" s="217"/>
      <c r="Q321" s="49" t="s">
        <v>106</v>
      </c>
      <c r="R321" s="46">
        <v>23</v>
      </c>
      <c r="S321" s="48">
        <v>8</v>
      </c>
      <c r="T321" s="48">
        <v>1</v>
      </c>
      <c r="U321" s="47" t="s">
        <v>3</v>
      </c>
      <c r="V321" s="46">
        <v>0</v>
      </c>
      <c r="W321" s="219"/>
      <c r="X321" s="219"/>
      <c r="Y321" s="219"/>
      <c r="Z321" s="219"/>
      <c r="AA321" s="219"/>
      <c r="AB321" s="39">
        <v>60571805.509999998</v>
      </c>
      <c r="AC321" s="38"/>
      <c r="AD321" s="45">
        <f>AD322+AD327+AD330+AD335+AD338+AD341</f>
        <v>54460400</v>
      </c>
      <c r="AE321" s="45">
        <f t="shared" ref="AE321:AF321" si="109">AE322+AE327+AE330+AE335+AE338+AE341</f>
        <v>16292000</v>
      </c>
      <c r="AF321" s="45">
        <f t="shared" si="109"/>
        <v>16292100</v>
      </c>
      <c r="AG321" s="35"/>
      <c r="AH321" s="34"/>
      <c r="AI321" s="33"/>
      <c r="AJ321" s="221"/>
      <c r="AK321" s="221"/>
      <c r="AL321" s="221"/>
      <c r="AM321" s="221"/>
      <c r="AN321" s="221"/>
      <c r="AO321" s="28"/>
      <c r="AP321" s="2"/>
      <c r="AQ321" s="2"/>
      <c r="AR321" s="2"/>
      <c r="AS321" s="2"/>
    </row>
    <row r="322" spans="1:45" ht="21.75" customHeight="1" x14ac:dyDescent="0.2">
      <c r="A322" s="32"/>
      <c r="B322" s="216">
        <v>240</v>
      </c>
      <c r="C322" s="216"/>
      <c r="D322" s="216"/>
      <c r="E322" s="216"/>
      <c r="F322" s="216"/>
      <c r="G322" s="216"/>
      <c r="H322" s="216"/>
      <c r="I322" s="216"/>
      <c r="J322" s="216"/>
      <c r="K322" s="216"/>
      <c r="L322" s="216"/>
      <c r="M322" s="216"/>
      <c r="N322" s="216"/>
      <c r="O322" s="216"/>
      <c r="P322" s="217"/>
      <c r="Q322" s="49" t="s">
        <v>16</v>
      </c>
      <c r="R322" s="46">
        <v>23</v>
      </c>
      <c r="S322" s="48">
        <v>8</v>
      </c>
      <c r="T322" s="48">
        <v>1</v>
      </c>
      <c r="U322" s="147" t="s">
        <v>312</v>
      </c>
      <c r="V322" s="46" t="s">
        <v>3</v>
      </c>
      <c r="W322" s="219"/>
      <c r="X322" s="219"/>
      <c r="Y322" s="219"/>
      <c r="Z322" s="219"/>
      <c r="AA322" s="219"/>
      <c r="AB322" s="39">
        <v>26856997.969999999</v>
      </c>
      <c r="AC322" s="38"/>
      <c r="AD322" s="45">
        <f>AD323+AD325</f>
        <v>28745700</v>
      </c>
      <c r="AE322" s="45">
        <f t="shared" ref="AE322:AF322" si="110">AE323+AE325</f>
        <v>0</v>
      </c>
      <c r="AF322" s="45">
        <f t="shared" si="110"/>
        <v>0</v>
      </c>
      <c r="AG322" s="35"/>
      <c r="AH322" s="34"/>
      <c r="AI322" s="33"/>
      <c r="AJ322" s="221"/>
      <c r="AK322" s="221"/>
      <c r="AL322" s="221"/>
      <c r="AM322" s="221"/>
      <c r="AN322" s="221"/>
      <c r="AO322" s="28"/>
      <c r="AP322" s="2"/>
      <c r="AQ322" s="2"/>
      <c r="AR322" s="2"/>
      <c r="AS322" s="2"/>
    </row>
    <row r="323" spans="1:45" ht="14.25" customHeight="1" x14ac:dyDescent="0.2">
      <c r="A323" s="32"/>
      <c r="B323" s="223" t="s">
        <v>107</v>
      </c>
      <c r="C323" s="223"/>
      <c r="D323" s="223"/>
      <c r="E323" s="223"/>
      <c r="F323" s="223"/>
      <c r="G323" s="223"/>
      <c r="H323" s="223"/>
      <c r="I323" s="223"/>
      <c r="J323" s="223"/>
      <c r="K323" s="223"/>
      <c r="L323" s="223"/>
      <c r="M323" s="223"/>
      <c r="N323" s="223"/>
      <c r="O323" s="223"/>
      <c r="P323" s="202"/>
      <c r="Q323" s="43" t="s">
        <v>10</v>
      </c>
      <c r="R323" s="40">
        <v>23</v>
      </c>
      <c r="S323" s="42">
        <v>8</v>
      </c>
      <c r="T323" s="42">
        <v>1</v>
      </c>
      <c r="U323" s="148" t="s">
        <v>312</v>
      </c>
      <c r="V323" s="40">
        <v>100</v>
      </c>
      <c r="W323" s="218"/>
      <c r="X323" s="218"/>
      <c r="Y323" s="218"/>
      <c r="Z323" s="218"/>
      <c r="AA323" s="218"/>
      <c r="AB323" s="39">
        <v>5062164.6500000004</v>
      </c>
      <c r="AC323" s="38"/>
      <c r="AD323" s="37">
        <f>AD324</f>
        <v>7041500</v>
      </c>
      <c r="AE323" s="37">
        <v>0</v>
      </c>
      <c r="AF323" s="36">
        <v>0</v>
      </c>
      <c r="AG323" s="35"/>
      <c r="AH323" s="34"/>
      <c r="AI323" s="33"/>
      <c r="AJ323" s="220"/>
      <c r="AK323" s="220"/>
      <c r="AL323" s="220"/>
      <c r="AM323" s="220"/>
      <c r="AN323" s="220"/>
      <c r="AO323" s="28"/>
      <c r="AP323" s="2"/>
      <c r="AQ323" s="2"/>
      <c r="AR323" s="2"/>
      <c r="AS323" s="2"/>
    </row>
    <row r="324" spans="1:45" ht="14.25" customHeight="1" x14ac:dyDescent="0.2">
      <c r="A324" s="32"/>
      <c r="B324" s="223" t="s">
        <v>106</v>
      </c>
      <c r="C324" s="223"/>
      <c r="D324" s="223"/>
      <c r="E324" s="223"/>
      <c r="F324" s="223"/>
      <c r="G324" s="223"/>
      <c r="H324" s="223"/>
      <c r="I324" s="223"/>
      <c r="J324" s="223"/>
      <c r="K324" s="223"/>
      <c r="L324" s="223"/>
      <c r="M324" s="223"/>
      <c r="N324" s="223"/>
      <c r="O324" s="223"/>
      <c r="P324" s="202"/>
      <c r="Q324" s="43" t="s">
        <v>92</v>
      </c>
      <c r="R324" s="40">
        <v>23</v>
      </c>
      <c r="S324" s="42">
        <v>8</v>
      </c>
      <c r="T324" s="42">
        <v>1</v>
      </c>
      <c r="U324" s="148" t="s">
        <v>312</v>
      </c>
      <c r="V324" s="40">
        <v>110</v>
      </c>
      <c r="W324" s="218"/>
      <c r="X324" s="218"/>
      <c r="Y324" s="218"/>
      <c r="Z324" s="218"/>
      <c r="AA324" s="218"/>
      <c r="AB324" s="39">
        <v>5062164.6500000004</v>
      </c>
      <c r="AC324" s="38"/>
      <c r="AD324" s="37">
        <v>7041500</v>
      </c>
      <c r="AE324" s="37">
        <v>0</v>
      </c>
      <c r="AF324" s="36">
        <v>0</v>
      </c>
      <c r="AG324" s="35"/>
      <c r="AH324" s="34"/>
      <c r="AI324" s="33"/>
      <c r="AJ324" s="220"/>
      <c r="AK324" s="220"/>
      <c r="AL324" s="220"/>
      <c r="AM324" s="220"/>
      <c r="AN324" s="220"/>
      <c r="AO324" s="28"/>
      <c r="AP324" s="2"/>
      <c r="AQ324" s="2"/>
      <c r="AR324" s="2"/>
      <c r="AS324" s="2"/>
    </row>
    <row r="325" spans="1:45" ht="27.75" customHeight="1" x14ac:dyDescent="0.2">
      <c r="A325" s="32"/>
      <c r="B325" s="54"/>
      <c r="C325" s="53"/>
      <c r="D325" s="52"/>
      <c r="E325" s="52"/>
      <c r="F325" s="51"/>
      <c r="G325" s="51"/>
      <c r="H325" s="50"/>
      <c r="I325" s="222" t="s">
        <v>17</v>
      </c>
      <c r="J325" s="222"/>
      <c r="K325" s="222"/>
      <c r="L325" s="222"/>
      <c r="M325" s="222"/>
      <c r="N325" s="222"/>
      <c r="O325" s="222"/>
      <c r="P325" s="199"/>
      <c r="Q325" s="43" t="s">
        <v>42</v>
      </c>
      <c r="R325" s="40">
        <v>23</v>
      </c>
      <c r="S325" s="42">
        <v>8</v>
      </c>
      <c r="T325" s="42">
        <v>1</v>
      </c>
      <c r="U325" s="148" t="s">
        <v>312</v>
      </c>
      <c r="V325" s="40">
        <v>600</v>
      </c>
      <c r="W325" s="218"/>
      <c r="X325" s="218"/>
      <c r="Y325" s="218"/>
      <c r="Z325" s="218"/>
      <c r="AA325" s="218"/>
      <c r="AB325" s="39">
        <v>21794833.32</v>
      </c>
      <c r="AC325" s="38"/>
      <c r="AD325" s="37">
        <f>AD326</f>
        <v>21704200</v>
      </c>
      <c r="AE325" s="37">
        <v>0</v>
      </c>
      <c r="AF325" s="36">
        <v>0</v>
      </c>
      <c r="AG325" s="35"/>
      <c r="AH325" s="34"/>
      <c r="AI325" s="33"/>
      <c r="AJ325" s="220"/>
      <c r="AK325" s="220"/>
      <c r="AL325" s="220"/>
      <c r="AM325" s="220"/>
      <c r="AN325" s="220"/>
      <c r="AO325" s="28"/>
      <c r="AP325" s="2"/>
      <c r="AQ325" s="2"/>
      <c r="AR325" s="2"/>
      <c r="AS325" s="2"/>
    </row>
    <row r="326" spans="1:45" ht="21" customHeight="1" x14ac:dyDescent="0.2">
      <c r="A326" s="32"/>
      <c r="B326" s="216">
        <v>100</v>
      </c>
      <c r="C326" s="216"/>
      <c r="D326" s="216"/>
      <c r="E326" s="216"/>
      <c r="F326" s="216"/>
      <c r="G326" s="216"/>
      <c r="H326" s="216"/>
      <c r="I326" s="216"/>
      <c r="J326" s="216"/>
      <c r="K326" s="216"/>
      <c r="L326" s="216"/>
      <c r="M326" s="216"/>
      <c r="N326" s="216"/>
      <c r="O326" s="216"/>
      <c r="P326" s="217"/>
      <c r="Q326" s="43" t="s">
        <v>41</v>
      </c>
      <c r="R326" s="40">
        <v>23</v>
      </c>
      <c r="S326" s="42">
        <v>8</v>
      </c>
      <c r="T326" s="42">
        <v>1</v>
      </c>
      <c r="U326" s="148" t="s">
        <v>312</v>
      </c>
      <c r="V326" s="40">
        <v>620</v>
      </c>
      <c r="W326" s="218"/>
      <c r="X326" s="218"/>
      <c r="Y326" s="218"/>
      <c r="Z326" s="218"/>
      <c r="AA326" s="218"/>
      <c r="AB326" s="39">
        <v>21794833.32</v>
      </c>
      <c r="AC326" s="38"/>
      <c r="AD326" s="37">
        <v>21704200</v>
      </c>
      <c r="AE326" s="37">
        <v>0</v>
      </c>
      <c r="AF326" s="36">
        <v>0</v>
      </c>
      <c r="AG326" s="35"/>
      <c r="AH326" s="34"/>
      <c r="AI326" s="33"/>
      <c r="AJ326" s="221"/>
      <c r="AK326" s="221"/>
      <c r="AL326" s="221"/>
      <c r="AM326" s="221"/>
      <c r="AN326" s="221"/>
      <c r="AO326" s="28"/>
      <c r="AP326" s="2"/>
      <c r="AQ326" s="2"/>
      <c r="AR326" s="2"/>
      <c r="AS326" s="2"/>
    </row>
    <row r="327" spans="1:45" ht="74.25" customHeight="1" x14ac:dyDescent="0.2">
      <c r="A327" s="32"/>
      <c r="B327" s="54"/>
      <c r="C327" s="53"/>
      <c r="D327" s="52"/>
      <c r="E327" s="52"/>
      <c r="F327" s="51"/>
      <c r="G327" s="51"/>
      <c r="H327" s="50"/>
      <c r="I327" s="222" t="s">
        <v>105</v>
      </c>
      <c r="J327" s="222"/>
      <c r="K327" s="222"/>
      <c r="L327" s="222"/>
      <c r="M327" s="222"/>
      <c r="N327" s="222"/>
      <c r="O327" s="222"/>
      <c r="P327" s="199"/>
      <c r="Q327" s="49" t="s">
        <v>104</v>
      </c>
      <c r="R327" s="46">
        <v>23</v>
      </c>
      <c r="S327" s="48">
        <v>8</v>
      </c>
      <c r="T327" s="48">
        <v>1</v>
      </c>
      <c r="U327" s="147" t="s">
        <v>345</v>
      </c>
      <c r="V327" s="46" t="s">
        <v>3</v>
      </c>
      <c r="W327" s="219"/>
      <c r="X327" s="219"/>
      <c r="Y327" s="219"/>
      <c r="Z327" s="219"/>
      <c r="AA327" s="219"/>
      <c r="AB327" s="39">
        <v>36947.370000000003</v>
      </c>
      <c r="AC327" s="38"/>
      <c r="AD327" s="45">
        <f>AD328</f>
        <v>35100</v>
      </c>
      <c r="AE327" s="45">
        <f t="shared" ref="AE327:AF327" si="111">AE328</f>
        <v>8000</v>
      </c>
      <c r="AF327" s="45">
        <f t="shared" si="111"/>
        <v>8000</v>
      </c>
      <c r="AG327" s="35"/>
      <c r="AH327" s="34"/>
      <c r="AI327" s="33"/>
      <c r="AJ327" s="220"/>
      <c r="AK327" s="220"/>
      <c r="AL327" s="220"/>
      <c r="AM327" s="220"/>
      <c r="AN327" s="220"/>
      <c r="AO327" s="28"/>
      <c r="AP327" s="2"/>
      <c r="AQ327" s="2"/>
      <c r="AR327" s="2"/>
      <c r="AS327" s="2"/>
    </row>
    <row r="328" spans="1:45" ht="14.25" customHeight="1" x14ac:dyDescent="0.2">
      <c r="A328" s="32"/>
      <c r="B328" s="216">
        <v>500</v>
      </c>
      <c r="C328" s="216"/>
      <c r="D328" s="216"/>
      <c r="E328" s="216"/>
      <c r="F328" s="216"/>
      <c r="G328" s="216"/>
      <c r="H328" s="216"/>
      <c r="I328" s="216"/>
      <c r="J328" s="216"/>
      <c r="K328" s="216"/>
      <c r="L328" s="216"/>
      <c r="M328" s="216"/>
      <c r="N328" s="216"/>
      <c r="O328" s="216"/>
      <c r="P328" s="217"/>
      <c r="Q328" s="43" t="s">
        <v>8</v>
      </c>
      <c r="R328" s="40">
        <v>23</v>
      </c>
      <c r="S328" s="42">
        <v>8</v>
      </c>
      <c r="T328" s="42">
        <v>1</v>
      </c>
      <c r="U328" s="148" t="s">
        <v>345</v>
      </c>
      <c r="V328" s="40">
        <v>200</v>
      </c>
      <c r="W328" s="218"/>
      <c r="X328" s="218"/>
      <c r="Y328" s="218"/>
      <c r="Z328" s="218"/>
      <c r="AA328" s="218"/>
      <c r="AB328" s="39">
        <v>36947.370000000003</v>
      </c>
      <c r="AC328" s="38"/>
      <c r="AD328" s="37">
        <f>AD329</f>
        <v>35100</v>
      </c>
      <c r="AE328" s="37">
        <f t="shared" ref="AE328:AF328" si="112">AE329</f>
        <v>8000</v>
      </c>
      <c r="AF328" s="37">
        <f t="shared" si="112"/>
        <v>8000</v>
      </c>
      <c r="AG328" s="35"/>
      <c r="AH328" s="34"/>
      <c r="AI328" s="33"/>
      <c r="AJ328" s="221"/>
      <c r="AK328" s="221"/>
      <c r="AL328" s="221"/>
      <c r="AM328" s="221"/>
      <c r="AN328" s="221"/>
      <c r="AO328" s="28"/>
      <c r="AP328" s="2"/>
      <c r="AQ328" s="2"/>
      <c r="AR328" s="2"/>
      <c r="AS328" s="2"/>
    </row>
    <row r="329" spans="1:45" ht="14.25" customHeight="1" x14ac:dyDescent="0.2">
      <c r="A329" s="32"/>
      <c r="B329" s="216">
        <v>540</v>
      </c>
      <c r="C329" s="216"/>
      <c r="D329" s="216"/>
      <c r="E329" s="216"/>
      <c r="F329" s="216"/>
      <c r="G329" s="216"/>
      <c r="H329" s="216"/>
      <c r="I329" s="216"/>
      <c r="J329" s="216"/>
      <c r="K329" s="216"/>
      <c r="L329" s="216"/>
      <c r="M329" s="216"/>
      <c r="N329" s="216"/>
      <c r="O329" s="216"/>
      <c r="P329" s="217"/>
      <c r="Q329" s="43" t="s">
        <v>7</v>
      </c>
      <c r="R329" s="40">
        <v>23</v>
      </c>
      <c r="S329" s="42">
        <v>8</v>
      </c>
      <c r="T329" s="42">
        <v>1</v>
      </c>
      <c r="U329" s="148" t="s">
        <v>345</v>
      </c>
      <c r="V329" s="40">
        <v>240</v>
      </c>
      <c r="W329" s="218"/>
      <c r="X329" s="218"/>
      <c r="Y329" s="218"/>
      <c r="Z329" s="218"/>
      <c r="AA329" s="218"/>
      <c r="AB329" s="39">
        <v>36947.370000000003</v>
      </c>
      <c r="AC329" s="38"/>
      <c r="AD329" s="37">
        <v>35100</v>
      </c>
      <c r="AE329" s="37">
        <v>8000</v>
      </c>
      <c r="AF329" s="36">
        <v>8000</v>
      </c>
      <c r="AG329" s="35"/>
      <c r="AH329" s="34"/>
      <c r="AI329" s="33"/>
      <c r="AJ329" s="221"/>
      <c r="AK329" s="221"/>
      <c r="AL329" s="221"/>
      <c r="AM329" s="221"/>
      <c r="AN329" s="221"/>
      <c r="AO329" s="28"/>
      <c r="AP329" s="2"/>
      <c r="AQ329" s="2"/>
      <c r="AR329" s="2"/>
      <c r="AS329" s="2"/>
    </row>
    <row r="330" spans="1:45" ht="48" customHeight="1" x14ac:dyDescent="0.2">
      <c r="A330" s="32"/>
      <c r="B330" s="54"/>
      <c r="C330" s="53"/>
      <c r="D330" s="52"/>
      <c r="E330" s="52"/>
      <c r="F330" s="51"/>
      <c r="G330" s="51"/>
      <c r="H330" s="50"/>
      <c r="I330" s="222" t="s">
        <v>103</v>
      </c>
      <c r="J330" s="222"/>
      <c r="K330" s="222"/>
      <c r="L330" s="222"/>
      <c r="M330" s="222"/>
      <c r="N330" s="222"/>
      <c r="O330" s="222"/>
      <c r="P330" s="199"/>
      <c r="Q330" s="49" t="s">
        <v>101</v>
      </c>
      <c r="R330" s="46">
        <v>23</v>
      </c>
      <c r="S330" s="48">
        <v>8</v>
      </c>
      <c r="T330" s="48">
        <v>1</v>
      </c>
      <c r="U330" s="147" t="s">
        <v>327</v>
      </c>
      <c r="V330" s="46" t="s">
        <v>3</v>
      </c>
      <c r="W330" s="219"/>
      <c r="X330" s="219"/>
      <c r="Y330" s="219"/>
      <c r="Z330" s="219"/>
      <c r="AA330" s="219"/>
      <c r="AB330" s="39">
        <v>1285800</v>
      </c>
      <c r="AC330" s="38"/>
      <c r="AD330" s="45">
        <f>AD331</f>
        <v>1221500</v>
      </c>
      <c r="AE330" s="45">
        <f>AE333</f>
        <v>268700</v>
      </c>
      <c r="AF330" s="45">
        <f>AF333</f>
        <v>268700</v>
      </c>
      <c r="AG330" s="35"/>
      <c r="AH330" s="34"/>
      <c r="AI330" s="33"/>
      <c r="AJ330" s="220"/>
      <c r="AK330" s="220"/>
      <c r="AL330" s="220"/>
      <c r="AM330" s="220"/>
      <c r="AN330" s="220"/>
      <c r="AO330" s="28"/>
      <c r="AP330" s="2"/>
      <c r="AQ330" s="2"/>
      <c r="AR330" s="2"/>
      <c r="AS330" s="2"/>
    </row>
    <row r="331" spans="1:45" ht="14.25" customHeight="1" x14ac:dyDescent="0.2">
      <c r="A331" s="32"/>
      <c r="B331" s="216">
        <v>500</v>
      </c>
      <c r="C331" s="216"/>
      <c r="D331" s="216"/>
      <c r="E331" s="216"/>
      <c r="F331" s="216"/>
      <c r="G331" s="216"/>
      <c r="H331" s="216"/>
      <c r="I331" s="216"/>
      <c r="J331" s="216"/>
      <c r="K331" s="216"/>
      <c r="L331" s="216"/>
      <c r="M331" s="216"/>
      <c r="N331" s="216"/>
      <c r="O331" s="216"/>
      <c r="P331" s="217"/>
      <c r="Q331" s="43" t="s">
        <v>22</v>
      </c>
      <c r="R331" s="40">
        <v>23</v>
      </c>
      <c r="S331" s="42">
        <v>8</v>
      </c>
      <c r="T331" s="42">
        <v>1</v>
      </c>
      <c r="U331" s="148" t="s">
        <v>327</v>
      </c>
      <c r="V331" s="40">
        <v>500</v>
      </c>
      <c r="W331" s="218"/>
      <c r="X331" s="218"/>
      <c r="Y331" s="218"/>
      <c r="Z331" s="218"/>
      <c r="AA331" s="218"/>
      <c r="AB331" s="39">
        <v>1285800</v>
      </c>
      <c r="AC331" s="38"/>
      <c r="AD331" s="37">
        <f>AD332</f>
        <v>1221500</v>
      </c>
      <c r="AE331" s="37">
        <f t="shared" ref="AE331:AF331" si="113">AE332</f>
        <v>0</v>
      </c>
      <c r="AF331" s="37">
        <f t="shared" si="113"/>
        <v>0</v>
      </c>
      <c r="AG331" s="35"/>
      <c r="AH331" s="34"/>
      <c r="AI331" s="33"/>
      <c r="AJ331" s="221"/>
      <c r="AK331" s="221"/>
      <c r="AL331" s="221"/>
      <c r="AM331" s="221"/>
      <c r="AN331" s="221"/>
      <c r="AO331" s="28"/>
      <c r="AP331" s="2"/>
      <c r="AQ331" s="2"/>
      <c r="AR331" s="2"/>
      <c r="AS331" s="2"/>
    </row>
    <row r="332" spans="1:45" ht="20.25" customHeight="1" x14ac:dyDescent="0.2">
      <c r="A332" s="32"/>
      <c r="B332" s="216">
        <v>540</v>
      </c>
      <c r="C332" s="216"/>
      <c r="D332" s="216"/>
      <c r="E332" s="216"/>
      <c r="F332" s="216"/>
      <c r="G332" s="216"/>
      <c r="H332" s="216"/>
      <c r="I332" s="216"/>
      <c r="J332" s="216"/>
      <c r="K332" s="216"/>
      <c r="L332" s="216"/>
      <c r="M332" s="216"/>
      <c r="N332" s="216"/>
      <c r="O332" s="216"/>
      <c r="P332" s="217"/>
      <c r="Q332" s="43" t="s">
        <v>21</v>
      </c>
      <c r="R332" s="40">
        <v>23</v>
      </c>
      <c r="S332" s="42">
        <v>8</v>
      </c>
      <c r="T332" s="42">
        <v>1</v>
      </c>
      <c r="U332" s="148" t="s">
        <v>327</v>
      </c>
      <c r="V332" s="40">
        <v>540</v>
      </c>
      <c r="W332" s="218"/>
      <c r="X332" s="218"/>
      <c r="Y332" s="218"/>
      <c r="Z332" s="218"/>
      <c r="AA332" s="218"/>
      <c r="AB332" s="39">
        <v>0</v>
      </c>
      <c r="AC332" s="38"/>
      <c r="AD332" s="37">
        <v>1221500</v>
      </c>
      <c r="AE332" s="37">
        <v>0</v>
      </c>
      <c r="AF332" s="36">
        <v>0</v>
      </c>
      <c r="AG332" s="35"/>
      <c r="AH332" s="34"/>
      <c r="AI332" s="33"/>
      <c r="AJ332" s="221"/>
      <c r="AK332" s="221"/>
      <c r="AL332" s="221"/>
      <c r="AM332" s="221"/>
      <c r="AN332" s="221"/>
      <c r="AO332" s="28"/>
      <c r="AP332" s="2"/>
      <c r="AQ332" s="2"/>
      <c r="AR332" s="2"/>
      <c r="AS332" s="2"/>
    </row>
    <row r="333" spans="1:45" ht="24.75" customHeight="1" x14ac:dyDescent="0.2">
      <c r="A333" s="32"/>
      <c r="B333" s="166"/>
      <c r="C333" s="166"/>
      <c r="D333" s="166"/>
      <c r="E333" s="166"/>
      <c r="F333" s="166"/>
      <c r="G333" s="166"/>
      <c r="H333" s="167"/>
      <c r="I333" s="166"/>
      <c r="J333" s="166"/>
      <c r="K333" s="166"/>
      <c r="L333" s="166"/>
      <c r="M333" s="166"/>
      <c r="N333" s="166"/>
      <c r="O333" s="166"/>
      <c r="P333" s="167"/>
      <c r="Q333" s="43" t="s">
        <v>8</v>
      </c>
      <c r="R333" s="40">
        <v>23</v>
      </c>
      <c r="S333" s="42">
        <v>8</v>
      </c>
      <c r="T333" s="42">
        <v>1</v>
      </c>
      <c r="U333" s="41" t="s">
        <v>100</v>
      </c>
      <c r="V333" s="40">
        <v>200</v>
      </c>
      <c r="W333" s="172"/>
      <c r="X333" s="172"/>
      <c r="Y333" s="172"/>
      <c r="Z333" s="172"/>
      <c r="AA333" s="172"/>
      <c r="AB333" s="39"/>
      <c r="AC333" s="38"/>
      <c r="AD333" s="37">
        <v>0</v>
      </c>
      <c r="AE333" s="37">
        <f>AE334</f>
        <v>268700</v>
      </c>
      <c r="AF333" s="37">
        <f>AF334</f>
        <v>268700</v>
      </c>
      <c r="AG333" s="35"/>
      <c r="AH333" s="34"/>
      <c r="AI333" s="33"/>
      <c r="AJ333" s="168"/>
      <c r="AK333" s="168"/>
      <c r="AL333" s="168"/>
      <c r="AM333" s="168"/>
      <c r="AN333" s="168"/>
      <c r="AO333" s="28"/>
      <c r="AP333" s="2"/>
      <c r="AQ333" s="2"/>
      <c r="AR333" s="2"/>
      <c r="AS333" s="2"/>
    </row>
    <row r="334" spans="1:45" ht="29.25" customHeight="1" x14ac:dyDescent="0.2">
      <c r="A334" s="32"/>
      <c r="B334" s="54"/>
      <c r="C334" s="53"/>
      <c r="D334" s="52"/>
      <c r="E334" s="52"/>
      <c r="F334" s="51"/>
      <c r="G334" s="51"/>
      <c r="H334" s="50"/>
      <c r="I334" s="222" t="s">
        <v>102</v>
      </c>
      <c r="J334" s="222"/>
      <c r="K334" s="222"/>
      <c r="L334" s="222"/>
      <c r="M334" s="222"/>
      <c r="N334" s="222"/>
      <c r="O334" s="222"/>
      <c r="P334" s="199"/>
      <c r="Q334" s="43" t="s">
        <v>7</v>
      </c>
      <c r="R334" s="40">
        <v>23</v>
      </c>
      <c r="S334" s="42">
        <v>8</v>
      </c>
      <c r="T334" s="42">
        <v>1</v>
      </c>
      <c r="U334" s="41" t="s">
        <v>100</v>
      </c>
      <c r="V334" s="40">
        <v>240</v>
      </c>
      <c r="W334" s="218"/>
      <c r="X334" s="218"/>
      <c r="Y334" s="218"/>
      <c r="Z334" s="218"/>
      <c r="AA334" s="218"/>
      <c r="AB334" s="39">
        <v>1285800</v>
      </c>
      <c r="AC334" s="38"/>
      <c r="AD334" s="37">
        <v>0</v>
      </c>
      <c r="AE334" s="37">
        <v>268700</v>
      </c>
      <c r="AF334" s="36">
        <v>268700</v>
      </c>
      <c r="AG334" s="35"/>
      <c r="AH334" s="34"/>
      <c r="AI334" s="33"/>
      <c r="AJ334" s="220"/>
      <c r="AK334" s="220"/>
      <c r="AL334" s="220"/>
      <c r="AM334" s="220"/>
      <c r="AN334" s="220"/>
      <c r="AO334" s="28"/>
      <c r="AP334" s="2"/>
      <c r="AQ334" s="2"/>
      <c r="AR334" s="2"/>
      <c r="AS334" s="2"/>
    </row>
    <row r="335" spans="1:45" ht="21.75" customHeight="1" x14ac:dyDescent="0.2">
      <c r="A335" s="32"/>
      <c r="B335" s="216">
        <v>600</v>
      </c>
      <c r="C335" s="216"/>
      <c r="D335" s="216"/>
      <c r="E335" s="216"/>
      <c r="F335" s="216"/>
      <c r="G335" s="216"/>
      <c r="H335" s="216"/>
      <c r="I335" s="216"/>
      <c r="J335" s="216"/>
      <c r="K335" s="216"/>
      <c r="L335" s="216"/>
      <c r="M335" s="216"/>
      <c r="N335" s="216"/>
      <c r="O335" s="216"/>
      <c r="P335" s="217"/>
      <c r="Q335" s="49" t="s">
        <v>98</v>
      </c>
      <c r="R335" s="46">
        <v>23</v>
      </c>
      <c r="S335" s="48">
        <v>8</v>
      </c>
      <c r="T335" s="48">
        <v>1</v>
      </c>
      <c r="U335" s="47" t="s">
        <v>97</v>
      </c>
      <c r="V335" s="46" t="s">
        <v>3</v>
      </c>
      <c r="W335" s="219"/>
      <c r="X335" s="219"/>
      <c r="Y335" s="219"/>
      <c r="Z335" s="219"/>
      <c r="AA335" s="219"/>
      <c r="AB335" s="39">
        <v>71303.02</v>
      </c>
      <c r="AC335" s="38"/>
      <c r="AD335" s="45">
        <f>AD336</f>
        <v>350000</v>
      </c>
      <c r="AE335" s="45">
        <f t="shared" ref="AE335:AF336" si="114">AE336</f>
        <v>0</v>
      </c>
      <c r="AF335" s="45">
        <f t="shared" si="114"/>
        <v>0</v>
      </c>
      <c r="AG335" s="35"/>
      <c r="AH335" s="34"/>
      <c r="AI335" s="33"/>
      <c r="AJ335" s="221"/>
      <c r="AK335" s="221"/>
      <c r="AL335" s="221"/>
      <c r="AM335" s="221"/>
      <c r="AN335" s="221"/>
      <c r="AO335" s="28"/>
      <c r="AP335" s="2"/>
      <c r="AQ335" s="2"/>
      <c r="AR335" s="2"/>
      <c r="AS335" s="2"/>
    </row>
    <row r="336" spans="1:45" ht="14.25" customHeight="1" x14ac:dyDescent="0.2">
      <c r="A336" s="32"/>
      <c r="B336" s="216">
        <v>610</v>
      </c>
      <c r="C336" s="216"/>
      <c r="D336" s="216"/>
      <c r="E336" s="216"/>
      <c r="F336" s="216"/>
      <c r="G336" s="216"/>
      <c r="H336" s="216"/>
      <c r="I336" s="216"/>
      <c r="J336" s="216"/>
      <c r="K336" s="216"/>
      <c r="L336" s="216"/>
      <c r="M336" s="216"/>
      <c r="N336" s="216"/>
      <c r="O336" s="216"/>
      <c r="P336" s="217"/>
      <c r="Q336" s="43" t="s">
        <v>42</v>
      </c>
      <c r="R336" s="40">
        <v>23</v>
      </c>
      <c r="S336" s="42">
        <v>8</v>
      </c>
      <c r="T336" s="42">
        <v>1</v>
      </c>
      <c r="U336" s="41" t="s">
        <v>97</v>
      </c>
      <c r="V336" s="40">
        <v>600</v>
      </c>
      <c r="W336" s="218"/>
      <c r="X336" s="218"/>
      <c r="Y336" s="218"/>
      <c r="Z336" s="218"/>
      <c r="AA336" s="218"/>
      <c r="AB336" s="39">
        <v>71303.02</v>
      </c>
      <c r="AC336" s="38"/>
      <c r="AD336" s="37">
        <f>AD337</f>
        <v>350000</v>
      </c>
      <c r="AE336" s="37">
        <f t="shared" si="114"/>
        <v>0</v>
      </c>
      <c r="AF336" s="37">
        <f t="shared" si="114"/>
        <v>0</v>
      </c>
      <c r="AG336" s="35"/>
      <c r="AH336" s="34"/>
      <c r="AI336" s="33"/>
      <c r="AJ336" s="221"/>
      <c r="AK336" s="221"/>
      <c r="AL336" s="221"/>
      <c r="AM336" s="221"/>
      <c r="AN336" s="221"/>
      <c r="AO336" s="28"/>
      <c r="AP336" s="2"/>
      <c r="AQ336" s="2"/>
      <c r="AR336" s="2"/>
      <c r="AS336" s="2"/>
    </row>
    <row r="337" spans="1:45" ht="14.25" customHeight="1" x14ac:dyDescent="0.2">
      <c r="A337" s="32"/>
      <c r="B337" s="216">
        <v>620</v>
      </c>
      <c r="C337" s="216"/>
      <c r="D337" s="216"/>
      <c r="E337" s="216"/>
      <c r="F337" s="216"/>
      <c r="G337" s="216"/>
      <c r="H337" s="216"/>
      <c r="I337" s="216"/>
      <c r="J337" s="216"/>
      <c r="K337" s="216"/>
      <c r="L337" s="216"/>
      <c r="M337" s="216"/>
      <c r="N337" s="216"/>
      <c r="O337" s="216"/>
      <c r="P337" s="217"/>
      <c r="Q337" s="43" t="s">
        <v>41</v>
      </c>
      <c r="R337" s="40">
        <v>23</v>
      </c>
      <c r="S337" s="42">
        <v>8</v>
      </c>
      <c r="T337" s="42">
        <v>1</v>
      </c>
      <c r="U337" s="41" t="s">
        <v>97</v>
      </c>
      <c r="V337" s="40">
        <v>620</v>
      </c>
      <c r="W337" s="218"/>
      <c r="X337" s="218"/>
      <c r="Y337" s="218"/>
      <c r="Z337" s="218"/>
      <c r="AA337" s="218"/>
      <c r="AB337" s="39">
        <v>71303.02</v>
      </c>
      <c r="AC337" s="38"/>
      <c r="AD337" s="37">
        <v>350000</v>
      </c>
      <c r="AE337" s="37">
        <v>0</v>
      </c>
      <c r="AF337" s="36">
        <v>0</v>
      </c>
      <c r="AG337" s="35"/>
      <c r="AH337" s="34"/>
      <c r="AI337" s="33"/>
      <c r="AJ337" s="221"/>
      <c r="AK337" s="221"/>
      <c r="AL337" s="221"/>
      <c r="AM337" s="221"/>
      <c r="AN337" s="221"/>
      <c r="AO337" s="28"/>
      <c r="AP337" s="2"/>
      <c r="AQ337" s="2"/>
      <c r="AR337" s="2"/>
      <c r="AS337" s="2"/>
    </row>
    <row r="338" spans="1:45" ht="20.25" customHeight="1" x14ac:dyDescent="0.2">
      <c r="A338" s="32"/>
      <c r="B338" s="54"/>
      <c r="C338" s="53"/>
      <c r="D338" s="52"/>
      <c r="E338" s="52"/>
      <c r="F338" s="51"/>
      <c r="G338" s="51"/>
      <c r="H338" s="50"/>
      <c r="I338" s="222" t="s">
        <v>99</v>
      </c>
      <c r="J338" s="222"/>
      <c r="K338" s="222"/>
      <c r="L338" s="222"/>
      <c r="M338" s="222"/>
      <c r="N338" s="222"/>
      <c r="O338" s="222"/>
      <c r="P338" s="199"/>
      <c r="Q338" s="49" t="s">
        <v>95</v>
      </c>
      <c r="R338" s="46">
        <v>23</v>
      </c>
      <c r="S338" s="48">
        <v>8</v>
      </c>
      <c r="T338" s="48">
        <v>1</v>
      </c>
      <c r="U338" s="147" t="s">
        <v>344</v>
      </c>
      <c r="V338" s="46" t="s">
        <v>3</v>
      </c>
      <c r="W338" s="219"/>
      <c r="X338" s="219"/>
      <c r="Y338" s="219"/>
      <c r="Z338" s="219"/>
      <c r="AA338" s="219"/>
      <c r="AB338" s="39">
        <v>2442363.66</v>
      </c>
      <c r="AC338" s="38"/>
      <c r="AD338" s="45">
        <f>AD339</f>
        <v>165200</v>
      </c>
      <c r="AE338" s="45">
        <f t="shared" ref="AE338:AF339" si="115">AE339</f>
        <v>7596400</v>
      </c>
      <c r="AF338" s="45">
        <f t="shared" si="115"/>
        <v>7596400</v>
      </c>
      <c r="AG338" s="35"/>
      <c r="AH338" s="34"/>
      <c r="AI338" s="33"/>
      <c r="AJ338" s="220"/>
      <c r="AK338" s="220"/>
      <c r="AL338" s="220"/>
      <c r="AM338" s="220"/>
      <c r="AN338" s="220"/>
      <c r="AO338" s="28"/>
      <c r="AP338" s="2"/>
      <c r="AQ338" s="2"/>
      <c r="AR338" s="2"/>
      <c r="AS338" s="2"/>
    </row>
    <row r="339" spans="1:45" ht="21.75" customHeight="1" x14ac:dyDescent="0.2">
      <c r="A339" s="32"/>
      <c r="B339" s="216">
        <v>600</v>
      </c>
      <c r="C339" s="216"/>
      <c r="D339" s="216"/>
      <c r="E339" s="216"/>
      <c r="F339" s="216"/>
      <c r="G339" s="216"/>
      <c r="H339" s="216"/>
      <c r="I339" s="216"/>
      <c r="J339" s="216"/>
      <c r="K339" s="216"/>
      <c r="L339" s="216"/>
      <c r="M339" s="216"/>
      <c r="N339" s="216"/>
      <c r="O339" s="216"/>
      <c r="P339" s="217"/>
      <c r="Q339" s="43" t="s">
        <v>42</v>
      </c>
      <c r="R339" s="40">
        <v>23</v>
      </c>
      <c r="S339" s="42">
        <v>8</v>
      </c>
      <c r="T339" s="42">
        <v>1</v>
      </c>
      <c r="U339" s="148" t="s">
        <v>344</v>
      </c>
      <c r="V339" s="40">
        <v>600</v>
      </c>
      <c r="W339" s="218"/>
      <c r="X339" s="218"/>
      <c r="Y339" s="218"/>
      <c r="Z339" s="218"/>
      <c r="AA339" s="218"/>
      <c r="AB339" s="39">
        <v>2442363.66</v>
      </c>
      <c r="AC339" s="38"/>
      <c r="AD339" s="37">
        <f>AD340</f>
        <v>165200</v>
      </c>
      <c r="AE339" s="37">
        <f t="shared" si="115"/>
        <v>7596400</v>
      </c>
      <c r="AF339" s="37">
        <f t="shared" si="115"/>
        <v>7596400</v>
      </c>
      <c r="AG339" s="35"/>
      <c r="AH339" s="34"/>
      <c r="AI339" s="33"/>
      <c r="AJ339" s="221"/>
      <c r="AK339" s="221"/>
      <c r="AL339" s="221"/>
      <c r="AM339" s="221"/>
      <c r="AN339" s="221"/>
      <c r="AO339" s="28"/>
      <c r="AP339" s="2"/>
      <c r="AQ339" s="2"/>
      <c r="AR339" s="2"/>
      <c r="AS339" s="2"/>
    </row>
    <row r="340" spans="1:45" ht="14.25" customHeight="1" x14ac:dyDescent="0.2">
      <c r="A340" s="32"/>
      <c r="B340" s="216">
        <v>620</v>
      </c>
      <c r="C340" s="216"/>
      <c r="D340" s="216"/>
      <c r="E340" s="216"/>
      <c r="F340" s="216"/>
      <c r="G340" s="216"/>
      <c r="H340" s="216"/>
      <c r="I340" s="216"/>
      <c r="J340" s="216"/>
      <c r="K340" s="216"/>
      <c r="L340" s="216"/>
      <c r="M340" s="216"/>
      <c r="N340" s="216"/>
      <c r="O340" s="216"/>
      <c r="P340" s="217"/>
      <c r="Q340" s="43" t="s">
        <v>41</v>
      </c>
      <c r="R340" s="40">
        <v>23</v>
      </c>
      <c r="S340" s="42">
        <v>8</v>
      </c>
      <c r="T340" s="42">
        <v>1</v>
      </c>
      <c r="U340" s="148" t="s">
        <v>344</v>
      </c>
      <c r="V340" s="40">
        <v>620</v>
      </c>
      <c r="W340" s="218"/>
      <c r="X340" s="218"/>
      <c r="Y340" s="218"/>
      <c r="Z340" s="218"/>
      <c r="AA340" s="218"/>
      <c r="AB340" s="39">
        <v>2442363.66</v>
      </c>
      <c r="AC340" s="38"/>
      <c r="AD340" s="37">
        <v>165200</v>
      </c>
      <c r="AE340" s="37">
        <v>7596400</v>
      </c>
      <c r="AF340" s="36">
        <v>7596400</v>
      </c>
      <c r="AG340" s="35"/>
      <c r="AH340" s="34"/>
      <c r="AI340" s="33"/>
      <c r="AJ340" s="221"/>
      <c r="AK340" s="221"/>
      <c r="AL340" s="221"/>
      <c r="AM340" s="221"/>
      <c r="AN340" s="221"/>
      <c r="AO340" s="28"/>
      <c r="AP340" s="2"/>
      <c r="AQ340" s="2"/>
      <c r="AR340" s="2"/>
      <c r="AS340" s="2"/>
    </row>
    <row r="341" spans="1:45" ht="14.25" customHeight="1" x14ac:dyDescent="0.2">
      <c r="A341" s="32"/>
      <c r="B341" s="54"/>
      <c r="C341" s="53"/>
      <c r="D341" s="52"/>
      <c r="E341" s="52"/>
      <c r="F341" s="51"/>
      <c r="G341" s="51"/>
      <c r="H341" s="50"/>
      <c r="I341" s="222" t="s">
        <v>96</v>
      </c>
      <c r="J341" s="222"/>
      <c r="K341" s="222"/>
      <c r="L341" s="222"/>
      <c r="M341" s="222"/>
      <c r="N341" s="222"/>
      <c r="O341" s="222"/>
      <c r="P341" s="199"/>
      <c r="Q341" s="49" t="s">
        <v>93</v>
      </c>
      <c r="R341" s="46">
        <v>23</v>
      </c>
      <c r="S341" s="48">
        <v>8</v>
      </c>
      <c r="T341" s="48">
        <v>1</v>
      </c>
      <c r="U341" s="47" t="s">
        <v>91</v>
      </c>
      <c r="V341" s="46" t="s">
        <v>3</v>
      </c>
      <c r="W341" s="219"/>
      <c r="X341" s="219"/>
      <c r="Y341" s="219"/>
      <c r="Z341" s="219"/>
      <c r="AA341" s="219"/>
      <c r="AB341" s="39">
        <v>23621431.489999998</v>
      </c>
      <c r="AC341" s="38"/>
      <c r="AD341" s="45">
        <f>AD342+AD344+AD346</f>
        <v>23942900</v>
      </c>
      <c r="AE341" s="45">
        <f t="shared" ref="AE341:AF341" si="116">AE342+AE344+AE346</f>
        <v>8418900</v>
      </c>
      <c r="AF341" s="45">
        <f t="shared" si="116"/>
        <v>8419000</v>
      </c>
      <c r="AG341" s="35"/>
      <c r="AH341" s="34"/>
      <c r="AI341" s="33"/>
      <c r="AJ341" s="220"/>
      <c r="AK341" s="220"/>
      <c r="AL341" s="220"/>
      <c r="AM341" s="220"/>
      <c r="AN341" s="220"/>
      <c r="AO341" s="28"/>
      <c r="AP341" s="2"/>
      <c r="AQ341" s="2"/>
      <c r="AR341" s="2"/>
      <c r="AS341" s="2"/>
    </row>
    <row r="342" spans="1:45" ht="21.75" customHeight="1" x14ac:dyDescent="0.2">
      <c r="A342" s="32"/>
      <c r="B342" s="216">
        <v>600</v>
      </c>
      <c r="C342" s="216"/>
      <c r="D342" s="216"/>
      <c r="E342" s="216"/>
      <c r="F342" s="216"/>
      <c r="G342" s="216"/>
      <c r="H342" s="216"/>
      <c r="I342" s="216"/>
      <c r="J342" s="216"/>
      <c r="K342" s="216"/>
      <c r="L342" s="216"/>
      <c r="M342" s="216"/>
      <c r="N342" s="216"/>
      <c r="O342" s="216"/>
      <c r="P342" s="217"/>
      <c r="Q342" s="43" t="s">
        <v>10</v>
      </c>
      <c r="R342" s="40">
        <v>23</v>
      </c>
      <c r="S342" s="42">
        <v>8</v>
      </c>
      <c r="T342" s="42">
        <v>1</v>
      </c>
      <c r="U342" s="41" t="s">
        <v>91</v>
      </c>
      <c r="V342" s="40">
        <v>100</v>
      </c>
      <c r="W342" s="218"/>
      <c r="X342" s="218"/>
      <c r="Y342" s="218"/>
      <c r="Z342" s="218"/>
      <c r="AA342" s="218"/>
      <c r="AB342" s="39">
        <v>21485098.309999999</v>
      </c>
      <c r="AC342" s="38"/>
      <c r="AD342" s="37">
        <f>AD343</f>
        <v>21977000</v>
      </c>
      <c r="AE342" s="37">
        <f t="shared" ref="AE342:AF342" si="117">AE343</f>
        <v>7692000</v>
      </c>
      <c r="AF342" s="37">
        <f t="shared" si="117"/>
        <v>7692000</v>
      </c>
      <c r="AG342" s="35"/>
      <c r="AH342" s="34"/>
      <c r="AI342" s="33"/>
      <c r="AJ342" s="221"/>
      <c r="AK342" s="221"/>
      <c r="AL342" s="221"/>
      <c r="AM342" s="221"/>
      <c r="AN342" s="221"/>
      <c r="AO342" s="28"/>
      <c r="AP342" s="2"/>
      <c r="AQ342" s="2"/>
      <c r="AR342" s="2"/>
      <c r="AS342" s="2"/>
    </row>
    <row r="343" spans="1:45" ht="14.25" customHeight="1" x14ac:dyDescent="0.2">
      <c r="A343" s="32"/>
      <c r="B343" s="216">
        <v>620</v>
      </c>
      <c r="C343" s="216"/>
      <c r="D343" s="216"/>
      <c r="E343" s="216"/>
      <c r="F343" s="216"/>
      <c r="G343" s="216"/>
      <c r="H343" s="216"/>
      <c r="I343" s="216"/>
      <c r="J343" s="216"/>
      <c r="K343" s="216"/>
      <c r="L343" s="216"/>
      <c r="M343" s="216"/>
      <c r="N343" s="216"/>
      <c r="O343" s="216"/>
      <c r="P343" s="217"/>
      <c r="Q343" s="43" t="s">
        <v>92</v>
      </c>
      <c r="R343" s="40">
        <v>23</v>
      </c>
      <c r="S343" s="42">
        <v>8</v>
      </c>
      <c r="T343" s="42">
        <v>1</v>
      </c>
      <c r="U343" s="41" t="s">
        <v>91</v>
      </c>
      <c r="V343" s="40">
        <v>110</v>
      </c>
      <c r="W343" s="218"/>
      <c r="X343" s="218"/>
      <c r="Y343" s="218"/>
      <c r="Z343" s="218"/>
      <c r="AA343" s="218"/>
      <c r="AB343" s="39">
        <v>21485098.309999999</v>
      </c>
      <c r="AC343" s="38"/>
      <c r="AD343" s="37">
        <v>21977000</v>
      </c>
      <c r="AE343" s="37">
        <v>7692000</v>
      </c>
      <c r="AF343" s="36">
        <v>7692000</v>
      </c>
      <c r="AG343" s="35"/>
      <c r="AH343" s="34"/>
      <c r="AI343" s="33"/>
      <c r="AJ343" s="221"/>
      <c r="AK343" s="221"/>
      <c r="AL343" s="221"/>
      <c r="AM343" s="221"/>
      <c r="AN343" s="221"/>
      <c r="AO343" s="28"/>
      <c r="AP343" s="2"/>
      <c r="AQ343" s="2"/>
      <c r="AR343" s="2"/>
      <c r="AS343" s="2"/>
    </row>
    <row r="344" spans="1:45" ht="14.25" customHeight="1" x14ac:dyDescent="0.2">
      <c r="A344" s="32"/>
      <c r="B344" s="54"/>
      <c r="C344" s="53"/>
      <c r="D344" s="52"/>
      <c r="E344" s="52"/>
      <c r="F344" s="51"/>
      <c r="G344" s="51"/>
      <c r="H344" s="50"/>
      <c r="I344" s="222" t="s">
        <v>94</v>
      </c>
      <c r="J344" s="222"/>
      <c r="K344" s="222"/>
      <c r="L344" s="222"/>
      <c r="M344" s="222"/>
      <c r="N344" s="222"/>
      <c r="O344" s="222"/>
      <c r="P344" s="199"/>
      <c r="Q344" s="43" t="s">
        <v>8</v>
      </c>
      <c r="R344" s="40">
        <v>23</v>
      </c>
      <c r="S344" s="42">
        <v>8</v>
      </c>
      <c r="T344" s="42">
        <v>1</v>
      </c>
      <c r="U344" s="41" t="s">
        <v>91</v>
      </c>
      <c r="V344" s="40">
        <v>200</v>
      </c>
      <c r="W344" s="218"/>
      <c r="X344" s="218"/>
      <c r="Y344" s="218"/>
      <c r="Z344" s="218"/>
      <c r="AA344" s="218"/>
      <c r="AB344" s="39">
        <v>2005533.18</v>
      </c>
      <c r="AC344" s="38"/>
      <c r="AD344" s="37">
        <f>AD345</f>
        <v>1835100</v>
      </c>
      <c r="AE344" s="37">
        <f>AE345</f>
        <v>681400</v>
      </c>
      <c r="AF344" s="37">
        <f>AF345</f>
        <v>681500</v>
      </c>
      <c r="AG344" s="35"/>
      <c r="AH344" s="34"/>
      <c r="AI344" s="33"/>
      <c r="AJ344" s="220"/>
      <c r="AK344" s="220"/>
      <c r="AL344" s="220"/>
      <c r="AM344" s="220"/>
      <c r="AN344" s="220"/>
      <c r="AO344" s="28"/>
      <c r="AP344" s="2"/>
      <c r="AQ344" s="2"/>
      <c r="AR344" s="2"/>
      <c r="AS344" s="2"/>
    </row>
    <row r="345" spans="1:45" ht="42.75" customHeight="1" x14ac:dyDescent="0.2">
      <c r="A345" s="32"/>
      <c r="B345" s="216">
        <v>100</v>
      </c>
      <c r="C345" s="216"/>
      <c r="D345" s="216"/>
      <c r="E345" s="216"/>
      <c r="F345" s="216"/>
      <c r="G345" s="216"/>
      <c r="H345" s="216"/>
      <c r="I345" s="216"/>
      <c r="J345" s="216"/>
      <c r="K345" s="216"/>
      <c r="L345" s="216"/>
      <c r="M345" s="216"/>
      <c r="N345" s="216"/>
      <c r="O345" s="216"/>
      <c r="P345" s="217"/>
      <c r="Q345" s="43" t="s">
        <v>7</v>
      </c>
      <c r="R345" s="40">
        <v>23</v>
      </c>
      <c r="S345" s="42">
        <v>8</v>
      </c>
      <c r="T345" s="42">
        <v>1</v>
      </c>
      <c r="U345" s="41" t="s">
        <v>91</v>
      </c>
      <c r="V345" s="40">
        <v>240</v>
      </c>
      <c r="W345" s="218"/>
      <c r="X345" s="218"/>
      <c r="Y345" s="218"/>
      <c r="Z345" s="218"/>
      <c r="AA345" s="218"/>
      <c r="AB345" s="39">
        <v>2005533.18</v>
      </c>
      <c r="AC345" s="38"/>
      <c r="AD345" s="37">
        <v>1835100</v>
      </c>
      <c r="AE345" s="37">
        <v>681400</v>
      </c>
      <c r="AF345" s="36">
        <v>681500</v>
      </c>
      <c r="AG345" s="35"/>
      <c r="AH345" s="34"/>
      <c r="AI345" s="33"/>
      <c r="AJ345" s="221"/>
      <c r="AK345" s="221"/>
      <c r="AL345" s="221"/>
      <c r="AM345" s="221"/>
      <c r="AN345" s="221"/>
      <c r="AO345" s="28"/>
      <c r="AP345" s="2"/>
      <c r="AQ345" s="2"/>
      <c r="AR345" s="2"/>
      <c r="AS345" s="2"/>
    </row>
    <row r="346" spans="1:45" ht="14.25" customHeight="1" x14ac:dyDescent="0.2">
      <c r="A346" s="32"/>
      <c r="B346" s="216">
        <v>110</v>
      </c>
      <c r="C346" s="216"/>
      <c r="D346" s="216"/>
      <c r="E346" s="216"/>
      <c r="F346" s="216"/>
      <c r="G346" s="216"/>
      <c r="H346" s="216"/>
      <c r="I346" s="216"/>
      <c r="J346" s="216"/>
      <c r="K346" s="216"/>
      <c r="L346" s="216"/>
      <c r="M346" s="216"/>
      <c r="N346" s="216"/>
      <c r="O346" s="216"/>
      <c r="P346" s="217"/>
      <c r="Q346" s="43" t="s">
        <v>6</v>
      </c>
      <c r="R346" s="40">
        <v>23</v>
      </c>
      <c r="S346" s="42">
        <v>8</v>
      </c>
      <c r="T346" s="42">
        <v>1</v>
      </c>
      <c r="U346" s="41" t="s">
        <v>91</v>
      </c>
      <c r="V346" s="40">
        <v>800</v>
      </c>
      <c r="W346" s="218"/>
      <c r="X346" s="218"/>
      <c r="Y346" s="218"/>
      <c r="Z346" s="218"/>
      <c r="AA346" s="218"/>
      <c r="AB346" s="39">
        <v>130800</v>
      </c>
      <c r="AC346" s="38"/>
      <c r="AD346" s="37">
        <v>130800</v>
      </c>
      <c r="AE346" s="37">
        <v>45500</v>
      </c>
      <c r="AF346" s="36">
        <v>45500</v>
      </c>
      <c r="AG346" s="35"/>
      <c r="AH346" s="34"/>
      <c r="AI346" s="33"/>
      <c r="AJ346" s="221"/>
      <c r="AK346" s="221"/>
      <c r="AL346" s="221"/>
      <c r="AM346" s="221"/>
      <c r="AN346" s="221"/>
      <c r="AO346" s="28"/>
      <c r="AP346" s="2"/>
      <c r="AQ346" s="2"/>
      <c r="AR346" s="2"/>
      <c r="AS346" s="2"/>
    </row>
    <row r="347" spans="1:45" ht="21.75" customHeight="1" x14ac:dyDescent="0.2">
      <c r="A347" s="32"/>
      <c r="B347" s="216">
        <v>200</v>
      </c>
      <c r="C347" s="216"/>
      <c r="D347" s="216"/>
      <c r="E347" s="216"/>
      <c r="F347" s="216"/>
      <c r="G347" s="216"/>
      <c r="H347" s="216"/>
      <c r="I347" s="216"/>
      <c r="J347" s="216"/>
      <c r="K347" s="216"/>
      <c r="L347" s="216"/>
      <c r="M347" s="216"/>
      <c r="N347" s="216"/>
      <c r="O347" s="216"/>
      <c r="P347" s="217"/>
      <c r="Q347" s="43" t="s">
        <v>5</v>
      </c>
      <c r="R347" s="40">
        <v>23</v>
      </c>
      <c r="S347" s="42">
        <v>8</v>
      </c>
      <c r="T347" s="42">
        <v>1</v>
      </c>
      <c r="U347" s="41" t="s">
        <v>91</v>
      </c>
      <c r="V347" s="40">
        <v>850</v>
      </c>
      <c r="W347" s="218"/>
      <c r="X347" s="218"/>
      <c r="Y347" s="218"/>
      <c r="Z347" s="218"/>
      <c r="AA347" s="218"/>
      <c r="AB347" s="39">
        <v>130800</v>
      </c>
      <c r="AC347" s="38"/>
      <c r="AD347" s="37">
        <v>130800</v>
      </c>
      <c r="AE347" s="37">
        <v>45500</v>
      </c>
      <c r="AF347" s="36">
        <v>45500</v>
      </c>
      <c r="AG347" s="35"/>
      <c r="AH347" s="34"/>
      <c r="AI347" s="33"/>
      <c r="AJ347" s="221"/>
      <c r="AK347" s="221"/>
      <c r="AL347" s="221"/>
      <c r="AM347" s="221"/>
      <c r="AN347" s="221"/>
      <c r="AO347" s="28"/>
      <c r="AP347" s="2"/>
      <c r="AQ347" s="2"/>
      <c r="AR347" s="2"/>
      <c r="AS347" s="2"/>
    </row>
    <row r="348" spans="1:45" ht="21.75" customHeight="1" x14ac:dyDescent="0.2">
      <c r="A348" s="32"/>
      <c r="B348" s="216">
        <v>240</v>
      </c>
      <c r="C348" s="216"/>
      <c r="D348" s="216"/>
      <c r="E348" s="216"/>
      <c r="F348" s="216"/>
      <c r="G348" s="216"/>
      <c r="H348" s="216"/>
      <c r="I348" s="216"/>
      <c r="J348" s="216"/>
      <c r="K348" s="216"/>
      <c r="L348" s="216"/>
      <c r="M348" s="216"/>
      <c r="N348" s="216"/>
      <c r="O348" s="216"/>
      <c r="P348" s="217"/>
      <c r="Q348" s="49" t="s">
        <v>90</v>
      </c>
      <c r="R348" s="46">
        <v>23</v>
      </c>
      <c r="S348" s="48">
        <v>10</v>
      </c>
      <c r="T348" s="48">
        <v>0</v>
      </c>
      <c r="U348" s="47" t="s">
        <v>3</v>
      </c>
      <c r="V348" s="46">
        <v>0</v>
      </c>
      <c r="W348" s="219"/>
      <c r="X348" s="219"/>
      <c r="Y348" s="219"/>
      <c r="Z348" s="219"/>
      <c r="AA348" s="219"/>
      <c r="AB348" s="39">
        <v>118892625</v>
      </c>
      <c r="AC348" s="38"/>
      <c r="AD348" s="45">
        <f>AD349+AD353+AD360+AD370+AD376</f>
        <v>123285807.78</v>
      </c>
      <c r="AE348" s="45">
        <f>AE349+AE353+AE360+AE370+AE376</f>
        <v>120374700</v>
      </c>
      <c r="AF348" s="45">
        <f>AF349+AF353+AF360+AF370+AF376</f>
        <v>120233300</v>
      </c>
      <c r="AG348" s="35"/>
      <c r="AH348" s="34"/>
      <c r="AI348" s="33"/>
      <c r="AJ348" s="221"/>
      <c r="AK348" s="221"/>
      <c r="AL348" s="221"/>
      <c r="AM348" s="221"/>
      <c r="AN348" s="221"/>
      <c r="AO348" s="28"/>
      <c r="AP348" s="2"/>
      <c r="AQ348" s="2"/>
      <c r="AR348" s="2"/>
      <c r="AS348" s="2"/>
    </row>
    <row r="349" spans="1:45" ht="14.25" customHeight="1" x14ac:dyDescent="0.2">
      <c r="A349" s="32"/>
      <c r="B349" s="216">
        <v>800</v>
      </c>
      <c r="C349" s="216"/>
      <c r="D349" s="216"/>
      <c r="E349" s="216"/>
      <c r="F349" s="216"/>
      <c r="G349" s="216"/>
      <c r="H349" s="216"/>
      <c r="I349" s="216"/>
      <c r="J349" s="216"/>
      <c r="K349" s="216"/>
      <c r="L349" s="216"/>
      <c r="M349" s="216"/>
      <c r="N349" s="216"/>
      <c r="O349" s="216"/>
      <c r="P349" s="217"/>
      <c r="Q349" s="49" t="s">
        <v>89</v>
      </c>
      <c r="R349" s="46">
        <v>23</v>
      </c>
      <c r="S349" s="48">
        <v>10</v>
      </c>
      <c r="T349" s="48">
        <v>1</v>
      </c>
      <c r="U349" s="47" t="s">
        <v>3</v>
      </c>
      <c r="V349" s="46">
        <v>0</v>
      </c>
      <c r="W349" s="219"/>
      <c r="X349" s="219"/>
      <c r="Y349" s="219"/>
      <c r="Z349" s="219"/>
      <c r="AA349" s="219"/>
      <c r="AB349" s="39">
        <v>2900000</v>
      </c>
      <c r="AC349" s="38"/>
      <c r="AD349" s="45">
        <f>AD350</f>
        <v>2900000</v>
      </c>
      <c r="AE349" s="45">
        <f t="shared" ref="AE349:AF351" si="118">AE350</f>
        <v>1015000</v>
      </c>
      <c r="AF349" s="45">
        <f t="shared" si="118"/>
        <v>1015000</v>
      </c>
      <c r="AG349" s="35"/>
      <c r="AH349" s="34"/>
      <c r="AI349" s="33"/>
      <c r="AJ349" s="221"/>
      <c r="AK349" s="221"/>
      <c r="AL349" s="221"/>
      <c r="AM349" s="221"/>
      <c r="AN349" s="221"/>
      <c r="AO349" s="28"/>
      <c r="AP349" s="2"/>
      <c r="AQ349" s="2"/>
      <c r="AR349" s="2"/>
      <c r="AS349" s="2"/>
    </row>
    <row r="350" spans="1:45" ht="14.25" customHeight="1" x14ac:dyDescent="0.2">
      <c r="A350" s="32"/>
      <c r="B350" s="216">
        <v>850</v>
      </c>
      <c r="C350" s="216"/>
      <c r="D350" s="216"/>
      <c r="E350" s="216"/>
      <c r="F350" s="216"/>
      <c r="G350" s="216"/>
      <c r="H350" s="216"/>
      <c r="I350" s="216"/>
      <c r="J350" s="216"/>
      <c r="K350" s="216"/>
      <c r="L350" s="216"/>
      <c r="M350" s="216"/>
      <c r="N350" s="216"/>
      <c r="O350" s="216"/>
      <c r="P350" s="217"/>
      <c r="Q350" s="49" t="s">
        <v>87</v>
      </c>
      <c r="R350" s="46">
        <v>23</v>
      </c>
      <c r="S350" s="48">
        <v>10</v>
      </c>
      <c r="T350" s="48">
        <v>1</v>
      </c>
      <c r="U350" s="47" t="s">
        <v>86</v>
      </c>
      <c r="V350" s="46" t="s">
        <v>3</v>
      </c>
      <c r="W350" s="219"/>
      <c r="X350" s="219"/>
      <c r="Y350" s="219"/>
      <c r="Z350" s="219"/>
      <c r="AA350" s="219"/>
      <c r="AB350" s="39">
        <v>2900000</v>
      </c>
      <c r="AC350" s="38"/>
      <c r="AD350" s="45">
        <f>AD351</f>
        <v>2900000</v>
      </c>
      <c r="AE350" s="45">
        <f t="shared" si="118"/>
        <v>1015000</v>
      </c>
      <c r="AF350" s="45">
        <f t="shared" si="118"/>
        <v>1015000</v>
      </c>
      <c r="AG350" s="35"/>
      <c r="AH350" s="34"/>
      <c r="AI350" s="33"/>
      <c r="AJ350" s="221"/>
      <c r="AK350" s="221"/>
      <c r="AL350" s="221"/>
      <c r="AM350" s="221"/>
      <c r="AN350" s="221"/>
      <c r="AO350" s="28"/>
      <c r="AP350" s="2"/>
      <c r="AQ350" s="2"/>
      <c r="AR350" s="2"/>
      <c r="AS350" s="2"/>
    </row>
    <row r="351" spans="1:45" ht="14.25" customHeight="1" x14ac:dyDescent="0.2">
      <c r="A351" s="32"/>
      <c r="B351" s="223" t="s">
        <v>90</v>
      </c>
      <c r="C351" s="223"/>
      <c r="D351" s="223"/>
      <c r="E351" s="223"/>
      <c r="F351" s="223"/>
      <c r="G351" s="223"/>
      <c r="H351" s="223"/>
      <c r="I351" s="223"/>
      <c r="J351" s="223"/>
      <c r="K351" s="223"/>
      <c r="L351" s="223"/>
      <c r="M351" s="223"/>
      <c r="N351" s="223"/>
      <c r="O351" s="223"/>
      <c r="P351" s="202"/>
      <c r="Q351" s="43" t="s">
        <v>68</v>
      </c>
      <c r="R351" s="40">
        <v>23</v>
      </c>
      <c r="S351" s="42">
        <v>10</v>
      </c>
      <c r="T351" s="42">
        <v>1</v>
      </c>
      <c r="U351" s="41" t="s">
        <v>86</v>
      </c>
      <c r="V351" s="40">
        <v>300</v>
      </c>
      <c r="W351" s="218"/>
      <c r="X351" s="218"/>
      <c r="Y351" s="218"/>
      <c r="Z351" s="218"/>
      <c r="AA351" s="218"/>
      <c r="AB351" s="39">
        <v>2900000</v>
      </c>
      <c r="AC351" s="38"/>
      <c r="AD351" s="37">
        <f>AD352</f>
        <v>2900000</v>
      </c>
      <c r="AE351" s="37">
        <f t="shared" si="118"/>
        <v>1015000</v>
      </c>
      <c r="AF351" s="37">
        <f t="shared" si="118"/>
        <v>1015000</v>
      </c>
      <c r="AG351" s="35"/>
      <c r="AH351" s="34"/>
      <c r="AI351" s="33"/>
      <c r="AJ351" s="220"/>
      <c r="AK351" s="220"/>
      <c r="AL351" s="220"/>
      <c r="AM351" s="220"/>
      <c r="AN351" s="220"/>
      <c r="AO351" s="28"/>
      <c r="AP351" s="2"/>
      <c r="AQ351" s="2"/>
      <c r="AR351" s="2"/>
      <c r="AS351" s="2"/>
    </row>
    <row r="352" spans="1:45" ht="14.25" customHeight="1" x14ac:dyDescent="0.2">
      <c r="A352" s="32"/>
      <c r="B352" s="223" t="s">
        <v>89</v>
      </c>
      <c r="C352" s="223"/>
      <c r="D352" s="223"/>
      <c r="E352" s="223"/>
      <c r="F352" s="223"/>
      <c r="G352" s="223"/>
      <c r="H352" s="223"/>
      <c r="I352" s="223"/>
      <c r="J352" s="223"/>
      <c r="K352" s="223"/>
      <c r="L352" s="223"/>
      <c r="M352" s="223"/>
      <c r="N352" s="223"/>
      <c r="O352" s="223"/>
      <c r="P352" s="202"/>
      <c r="Q352" s="43" t="s">
        <v>71</v>
      </c>
      <c r="R352" s="40">
        <v>23</v>
      </c>
      <c r="S352" s="42">
        <v>10</v>
      </c>
      <c r="T352" s="42">
        <v>1</v>
      </c>
      <c r="U352" s="41" t="s">
        <v>86</v>
      </c>
      <c r="V352" s="40">
        <v>310</v>
      </c>
      <c r="W352" s="218"/>
      <c r="X352" s="218"/>
      <c r="Y352" s="218"/>
      <c r="Z352" s="218"/>
      <c r="AA352" s="218"/>
      <c r="AB352" s="39">
        <v>2900000</v>
      </c>
      <c r="AC352" s="38"/>
      <c r="AD352" s="37">
        <v>2900000</v>
      </c>
      <c r="AE352" s="37">
        <v>1015000</v>
      </c>
      <c r="AF352" s="36">
        <v>1015000</v>
      </c>
      <c r="AG352" s="35"/>
      <c r="AH352" s="34"/>
      <c r="AI352" s="33"/>
      <c r="AJ352" s="220"/>
      <c r="AK352" s="220"/>
      <c r="AL352" s="220"/>
      <c r="AM352" s="220"/>
      <c r="AN352" s="220"/>
      <c r="AO352" s="28"/>
      <c r="AP352" s="2"/>
      <c r="AQ352" s="2"/>
      <c r="AR352" s="2"/>
      <c r="AS352" s="2"/>
    </row>
    <row r="353" spans="1:45" ht="14.25" customHeight="1" x14ac:dyDescent="0.2">
      <c r="A353" s="32"/>
      <c r="B353" s="54"/>
      <c r="C353" s="53"/>
      <c r="D353" s="52"/>
      <c r="E353" s="52"/>
      <c r="F353" s="51"/>
      <c r="G353" s="51"/>
      <c r="H353" s="50"/>
      <c r="I353" s="222" t="s">
        <v>88</v>
      </c>
      <c r="J353" s="222"/>
      <c r="K353" s="222"/>
      <c r="L353" s="222"/>
      <c r="M353" s="222"/>
      <c r="N353" s="222"/>
      <c r="O353" s="222"/>
      <c r="P353" s="199"/>
      <c r="Q353" s="49" t="s">
        <v>85</v>
      </c>
      <c r="R353" s="46">
        <v>23</v>
      </c>
      <c r="S353" s="48">
        <v>10</v>
      </c>
      <c r="T353" s="48">
        <v>2</v>
      </c>
      <c r="U353" s="47" t="s">
        <v>3</v>
      </c>
      <c r="V353" s="46">
        <v>0</v>
      </c>
      <c r="W353" s="219"/>
      <c r="X353" s="219"/>
      <c r="Y353" s="219"/>
      <c r="Z353" s="219"/>
      <c r="AA353" s="219"/>
      <c r="AB353" s="39">
        <v>36012625</v>
      </c>
      <c r="AC353" s="38"/>
      <c r="AD353" s="45">
        <f>AD354+AD357</f>
        <v>34614900</v>
      </c>
      <c r="AE353" s="45">
        <f t="shared" ref="AE353:AF353" si="119">AE354+AE357</f>
        <v>35648300</v>
      </c>
      <c r="AF353" s="45">
        <f t="shared" si="119"/>
        <v>36799200</v>
      </c>
      <c r="AG353" s="35"/>
      <c r="AH353" s="34"/>
      <c r="AI353" s="33"/>
      <c r="AJ353" s="220"/>
      <c r="AK353" s="220"/>
      <c r="AL353" s="220"/>
      <c r="AM353" s="220"/>
      <c r="AN353" s="220"/>
      <c r="AO353" s="28"/>
      <c r="AP353" s="2"/>
      <c r="AQ353" s="2"/>
      <c r="AR353" s="2"/>
      <c r="AS353" s="2"/>
    </row>
    <row r="354" spans="1:45" ht="14.25" customHeight="1" x14ac:dyDescent="0.2">
      <c r="A354" s="32"/>
      <c r="B354" s="216">
        <v>300</v>
      </c>
      <c r="C354" s="216"/>
      <c r="D354" s="216"/>
      <c r="E354" s="216"/>
      <c r="F354" s="216"/>
      <c r="G354" s="216"/>
      <c r="H354" s="216"/>
      <c r="I354" s="216"/>
      <c r="J354" s="216"/>
      <c r="K354" s="216"/>
      <c r="L354" s="216"/>
      <c r="M354" s="216"/>
      <c r="N354" s="216"/>
      <c r="O354" s="216"/>
      <c r="P354" s="217"/>
      <c r="Q354" s="49" t="s">
        <v>83</v>
      </c>
      <c r="R354" s="46">
        <v>23</v>
      </c>
      <c r="S354" s="48">
        <v>10</v>
      </c>
      <c r="T354" s="48">
        <v>2</v>
      </c>
      <c r="U354" s="147" t="s">
        <v>328</v>
      </c>
      <c r="V354" s="46" t="s">
        <v>3</v>
      </c>
      <c r="W354" s="219"/>
      <c r="X354" s="219"/>
      <c r="Y354" s="219"/>
      <c r="Z354" s="219"/>
      <c r="AA354" s="219"/>
      <c r="AB354" s="39">
        <v>34514900</v>
      </c>
      <c r="AC354" s="38"/>
      <c r="AD354" s="45">
        <f>AD355</f>
        <v>34514900</v>
      </c>
      <c r="AE354" s="45">
        <f t="shared" ref="AE354:AF355" si="120">AE355</f>
        <v>35613300</v>
      </c>
      <c r="AF354" s="45">
        <f t="shared" si="120"/>
        <v>36764200</v>
      </c>
      <c r="AG354" s="35"/>
      <c r="AH354" s="34"/>
      <c r="AI354" s="33"/>
      <c r="AJ354" s="221"/>
      <c r="AK354" s="221"/>
      <c r="AL354" s="221"/>
      <c r="AM354" s="221"/>
      <c r="AN354" s="221"/>
      <c r="AO354" s="28"/>
      <c r="AP354" s="2"/>
      <c r="AQ354" s="2"/>
      <c r="AR354" s="2"/>
      <c r="AS354" s="2"/>
    </row>
    <row r="355" spans="1:45" ht="14.25" customHeight="1" x14ac:dyDescent="0.2">
      <c r="A355" s="32"/>
      <c r="B355" s="216">
        <v>310</v>
      </c>
      <c r="C355" s="216"/>
      <c r="D355" s="216"/>
      <c r="E355" s="216"/>
      <c r="F355" s="216"/>
      <c r="G355" s="216"/>
      <c r="H355" s="216"/>
      <c r="I355" s="216"/>
      <c r="J355" s="216"/>
      <c r="K355" s="216"/>
      <c r="L355" s="216"/>
      <c r="M355" s="216"/>
      <c r="N355" s="216"/>
      <c r="O355" s="216"/>
      <c r="P355" s="217"/>
      <c r="Q355" s="43" t="s">
        <v>42</v>
      </c>
      <c r="R355" s="40">
        <v>23</v>
      </c>
      <c r="S355" s="42">
        <v>10</v>
      </c>
      <c r="T355" s="42">
        <v>2</v>
      </c>
      <c r="U355" s="148" t="s">
        <v>328</v>
      </c>
      <c r="V355" s="40">
        <v>600</v>
      </c>
      <c r="W355" s="218"/>
      <c r="X355" s="218"/>
      <c r="Y355" s="218"/>
      <c r="Z355" s="218"/>
      <c r="AA355" s="218"/>
      <c r="AB355" s="39">
        <v>34514900</v>
      </c>
      <c r="AC355" s="38"/>
      <c r="AD355" s="37">
        <f>AD356</f>
        <v>34514900</v>
      </c>
      <c r="AE355" s="37">
        <f t="shared" si="120"/>
        <v>35613300</v>
      </c>
      <c r="AF355" s="37">
        <f t="shared" si="120"/>
        <v>36764200</v>
      </c>
      <c r="AG355" s="35"/>
      <c r="AH355" s="34"/>
      <c r="AI355" s="33"/>
      <c r="AJ355" s="221"/>
      <c r="AK355" s="221"/>
      <c r="AL355" s="221"/>
      <c r="AM355" s="221"/>
      <c r="AN355" s="221"/>
      <c r="AO355" s="28"/>
      <c r="AP355" s="2"/>
      <c r="AQ355" s="2"/>
      <c r="AR355" s="2"/>
      <c r="AS355" s="2"/>
    </row>
    <row r="356" spans="1:45" ht="14.25" customHeight="1" x14ac:dyDescent="0.2">
      <c r="A356" s="32"/>
      <c r="B356" s="223" t="s">
        <v>85</v>
      </c>
      <c r="C356" s="223"/>
      <c r="D356" s="223"/>
      <c r="E356" s="223"/>
      <c r="F356" s="223"/>
      <c r="G356" s="223"/>
      <c r="H356" s="223"/>
      <c r="I356" s="223"/>
      <c r="J356" s="223"/>
      <c r="K356" s="223"/>
      <c r="L356" s="223"/>
      <c r="M356" s="223"/>
      <c r="N356" s="223"/>
      <c r="O356" s="223"/>
      <c r="P356" s="202"/>
      <c r="Q356" s="43" t="s">
        <v>61</v>
      </c>
      <c r="R356" s="40">
        <v>23</v>
      </c>
      <c r="S356" s="42">
        <v>10</v>
      </c>
      <c r="T356" s="42">
        <v>2</v>
      </c>
      <c r="U356" s="148" t="s">
        <v>328</v>
      </c>
      <c r="V356" s="40">
        <v>610</v>
      </c>
      <c r="W356" s="218"/>
      <c r="X356" s="218"/>
      <c r="Y356" s="218"/>
      <c r="Z356" s="218"/>
      <c r="AA356" s="218"/>
      <c r="AB356" s="39">
        <v>34514900</v>
      </c>
      <c r="AC356" s="38"/>
      <c r="AD356" s="37">
        <v>34514900</v>
      </c>
      <c r="AE356" s="37">
        <v>35613300</v>
      </c>
      <c r="AF356" s="36">
        <v>36764200</v>
      </c>
      <c r="AG356" s="35"/>
      <c r="AH356" s="34"/>
      <c r="AI356" s="33"/>
      <c r="AJ356" s="220"/>
      <c r="AK356" s="220"/>
      <c r="AL356" s="220"/>
      <c r="AM356" s="220"/>
      <c r="AN356" s="220"/>
      <c r="AO356" s="28"/>
      <c r="AP356" s="2"/>
      <c r="AQ356" s="2"/>
      <c r="AR356" s="2"/>
      <c r="AS356" s="2"/>
    </row>
    <row r="357" spans="1:45" ht="30" customHeight="1" x14ac:dyDescent="0.2">
      <c r="A357" s="32"/>
      <c r="B357" s="54"/>
      <c r="C357" s="53"/>
      <c r="D357" s="52"/>
      <c r="E357" s="52"/>
      <c r="F357" s="51"/>
      <c r="G357" s="51"/>
      <c r="H357" s="50"/>
      <c r="I357" s="222" t="s">
        <v>84</v>
      </c>
      <c r="J357" s="222"/>
      <c r="K357" s="222"/>
      <c r="L357" s="222"/>
      <c r="M357" s="222"/>
      <c r="N357" s="222"/>
      <c r="O357" s="222"/>
      <c r="P357" s="199"/>
      <c r="Q357" s="49" t="s">
        <v>81</v>
      </c>
      <c r="R357" s="46">
        <v>23</v>
      </c>
      <c r="S357" s="48">
        <v>10</v>
      </c>
      <c r="T357" s="48">
        <v>2</v>
      </c>
      <c r="U357" s="47" t="s">
        <v>80</v>
      </c>
      <c r="V357" s="46" t="s">
        <v>3</v>
      </c>
      <c r="W357" s="219"/>
      <c r="X357" s="219"/>
      <c r="Y357" s="219"/>
      <c r="Z357" s="219"/>
      <c r="AA357" s="219"/>
      <c r="AB357" s="39">
        <v>1497725</v>
      </c>
      <c r="AC357" s="38"/>
      <c r="AD357" s="45">
        <f>AD358</f>
        <v>100000</v>
      </c>
      <c r="AE357" s="45">
        <f t="shared" ref="AE357:AF358" si="121">AE358</f>
        <v>35000</v>
      </c>
      <c r="AF357" s="45">
        <f t="shared" si="121"/>
        <v>35000</v>
      </c>
      <c r="AG357" s="35"/>
      <c r="AH357" s="34"/>
      <c r="AI357" s="33"/>
      <c r="AJ357" s="220"/>
      <c r="AK357" s="220"/>
      <c r="AL357" s="220"/>
      <c r="AM357" s="220"/>
      <c r="AN357" s="220"/>
      <c r="AO357" s="28"/>
      <c r="AP357" s="2"/>
      <c r="AQ357" s="2"/>
      <c r="AR357" s="2"/>
      <c r="AS357" s="2"/>
    </row>
    <row r="358" spans="1:45" ht="21.75" customHeight="1" x14ac:dyDescent="0.2">
      <c r="A358" s="32"/>
      <c r="B358" s="216">
        <v>600</v>
      </c>
      <c r="C358" s="216"/>
      <c r="D358" s="216"/>
      <c r="E358" s="216"/>
      <c r="F358" s="216"/>
      <c r="G358" s="216"/>
      <c r="H358" s="216"/>
      <c r="I358" s="216"/>
      <c r="J358" s="216"/>
      <c r="K358" s="216"/>
      <c r="L358" s="216"/>
      <c r="M358" s="216"/>
      <c r="N358" s="216"/>
      <c r="O358" s="216"/>
      <c r="P358" s="217"/>
      <c r="Q358" s="43" t="s">
        <v>42</v>
      </c>
      <c r="R358" s="40">
        <v>23</v>
      </c>
      <c r="S358" s="42">
        <v>10</v>
      </c>
      <c r="T358" s="42">
        <v>2</v>
      </c>
      <c r="U358" s="41" t="s">
        <v>80</v>
      </c>
      <c r="V358" s="40">
        <v>600</v>
      </c>
      <c r="W358" s="218"/>
      <c r="X358" s="218"/>
      <c r="Y358" s="218"/>
      <c r="Z358" s="218"/>
      <c r="AA358" s="218"/>
      <c r="AB358" s="39">
        <v>1497725</v>
      </c>
      <c r="AC358" s="38"/>
      <c r="AD358" s="37">
        <f>AD359</f>
        <v>100000</v>
      </c>
      <c r="AE358" s="37">
        <f t="shared" si="121"/>
        <v>35000</v>
      </c>
      <c r="AF358" s="37">
        <f t="shared" si="121"/>
        <v>35000</v>
      </c>
      <c r="AG358" s="35"/>
      <c r="AH358" s="34"/>
      <c r="AI358" s="33"/>
      <c r="AJ358" s="221"/>
      <c r="AK358" s="221"/>
      <c r="AL358" s="221"/>
      <c r="AM358" s="221"/>
      <c r="AN358" s="221"/>
      <c r="AO358" s="28"/>
      <c r="AP358" s="2"/>
      <c r="AQ358" s="2"/>
      <c r="AR358" s="2"/>
      <c r="AS358" s="2"/>
    </row>
    <row r="359" spans="1:45" ht="14.25" customHeight="1" x14ac:dyDescent="0.2">
      <c r="A359" s="32"/>
      <c r="B359" s="216">
        <v>610</v>
      </c>
      <c r="C359" s="216"/>
      <c r="D359" s="216"/>
      <c r="E359" s="216"/>
      <c r="F359" s="216"/>
      <c r="G359" s="216"/>
      <c r="H359" s="216"/>
      <c r="I359" s="216"/>
      <c r="J359" s="216"/>
      <c r="K359" s="216"/>
      <c r="L359" s="216"/>
      <c r="M359" s="216"/>
      <c r="N359" s="216"/>
      <c r="O359" s="216"/>
      <c r="P359" s="217"/>
      <c r="Q359" s="43" t="s">
        <v>61</v>
      </c>
      <c r="R359" s="40">
        <v>23</v>
      </c>
      <c r="S359" s="42">
        <v>10</v>
      </c>
      <c r="T359" s="42">
        <v>2</v>
      </c>
      <c r="U359" s="41" t="s">
        <v>80</v>
      </c>
      <c r="V359" s="40">
        <v>610</v>
      </c>
      <c r="W359" s="218"/>
      <c r="X359" s="218"/>
      <c r="Y359" s="218"/>
      <c r="Z359" s="218"/>
      <c r="AA359" s="218"/>
      <c r="AB359" s="39">
        <v>1497725</v>
      </c>
      <c r="AC359" s="38"/>
      <c r="AD359" s="37">
        <v>100000</v>
      </c>
      <c r="AE359" s="37">
        <v>35000</v>
      </c>
      <c r="AF359" s="36">
        <v>35000</v>
      </c>
      <c r="AG359" s="35"/>
      <c r="AH359" s="34"/>
      <c r="AI359" s="33"/>
      <c r="AJ359" s="221"/>
      <c r="AK359" s="221"/>
      <c r="AL359" s="221"/>
      <c r="AM359" s="221"/>
      <c r="AN359" s="221"/>
      <c r="AO359" s="28"/>
      <c r="AP359" s="2"/>
      <c r="AQ359" s="2"/>
      <c r="AR359" s="2"/>
      <c r="AS359" s="2"/>
    </row>
    <row r="360" spans="1:45" ht="20.25" customHeight="1" x14ac:dyDescent="0.2">
      <c r="A360" s="32"/>
      <c r="B360" s="54"/>
      <c r="C360" s="53"/>
      <c r="D360" s="52"/>
      <c r="E360" s="52"/>
      <c r="F360" s="51"/>
      <c r="G360" s="51"/>
      <c r="H360" s="50"/>
      <c r="I360" s="222" t="s">
        <v>82</v>
      </c>
      <c r="J360" s="222"/>
      <c r="K360" s="222"/>
      <c r="L360" s="222"/>
      <c r="M360" s="222"/>
      <c r="N360" s="222"/>
      <c r="O360" s="222"/>
      <c r="P360" s="199"/>
      <c r="Q360" s="49" t="s">
        <v>79</v>
      </c>
      <c r="R360" s="46">
        <v>23</v>
      </c>
      <c r="S360" s="48">
        <v>10</v>
      </c>
      <c r="T360" s="48">
        <v>3</v>
      </c>
      <c r="U360" s="47" t="s">
        <v>3</v>
      </c>
      <c r="V360" s="46">
        <v>0</v>
      </c>
      <c r="W360" s="219"/>
      <c r="X360" s="219"/>
      <c r="Y360" s="219"/>
      <c r="Z360" s="219"/>
      <c r="AA360" s="219"/>
      <c r="AB360" s="39">
        <v>5041300</v>
      </c>
      <c r="AC360" s="38"/>
      <c r="AD360" s="45">
        <f>AD361+AD364+AD367</f>
        <v>5137207.7799999993</v>
      </c>
      <c r="AE360" s="45">
        <f t="shared" ref="AE360:AF360" si="122">AE361+AE364+AE367</f>
        <v>3407800</v>
      </c>
      <c r="AF360" s="45">
        <f t="shared" si="122"/>
        <v>400000</v>
      </c>
      <c r="AG360" s="35"/>
      <c r="AH360" s="34"/>
      <c r="AI360" s="33"/>
      <c r="AJ360" s="220"/>
      <c r="AK360" s="220"/>
      <c r="AL360" s="220"/>
      <c r="AM360" s="220"/>
      <c r="AN360" s="220"/>
      <c r="AO360" s="28"/>
      <c r="AP360" s="2"/>
      <c r="AQ360" s="2"/>
      <c r="AR360" s="2"/>
      <c r="AS360" s="2"/>
    </row>
    <row r="361" spans="1:45" ht="73.5" customHeight="1" x14ac:dyDescent="0.2">
      <c r="A361" s="32"/>
      <c r="B361" s="216">
        <v>600</v>
      </c>
      <c r="C361" s="216"/>
      <c r="D361" s="216"/>
      <c r="E361" s="216"/>
      <c r="F361" s="216"/>
      <c r="G361" s="216"/>
      <c r="H361" s="216"/>
      <c r="I361" s="216"/>
      <c r="J361" s="216"/>
      <c r="K361" s="216"/>
      <c r="L361" s="216"/>
      <c r="M361" s="216"/>
      <c r="N361" s="216"/>
      <c r="O361" s="216"/>
      <c r="P361" s="217"/>
      <c r="Q361" s="49" t="s">
        <v>78</v>
      </c>
      <c r="R361" s="46">
        <v>23</v>
      </c>
      <c r="S361" s="48">
        <v>10</v>
      </c>
      <c r="T361" s="48">
        <v>3</v>
      </c>
      <c r="U361" s="47" t="s">
        <v>77</v>
      </c>
      <c r="V361" s="46" t="s">
        <v>3</v>
      </c>
      <c r="W361" s="219"/>
      <c r="X361" s="219"/>
      <c r="Y361" s="219"/>
      <c r="Z361" s="219"/>
      <c r="AA361" s="219"/>
      <c r="AB361" s="39">
        <v>3138000</v>
      </c>
      <c r="AC361" s="38"/>
      <c r="AD361" s="45">
        <f>AD362</f>
        <v>3735707.78</v>
      </c>
      <c r="AE361" s="45">
        <f t="shared" ref="AE361:AF362" si="123">AE362</f>
        <v>2507800</v>
      </c>
      <c r="AF361" s="45">
        <f t="shared" si="123"/>
        <v>0</v>
      </c>
      <c r="AG361" s="35"/>
      <c r="AH361" s="34"/>
      <c r="AI361" s="33"/>
      <c r="AJ361" s="221"/>
      <c r="AK361" s="221"/>
      <c r="AL361" s="221"/>
      <c r="AM361" s="221"/>
      <c r="AN361" s="221"/>
      <c r="AO361" s="28"/>
      <c r="AP361" s="2"/>
      <c r="AQ361" s="2"/>
      <c r="AR361" s="2"/>
      <c r="AS361" s="2"/>
    </row>
    <row r="362" spans="1:45" ht="14.25" customHeight="1" x14ac:dyDescent="0.2">
      <c r="A362" s="32"/>
      <c r="B362" s="216">
        <v>610</v>
      </c>
      <c r="C362" s="216"/>
      <c r="D362" s="216"/>
      <c r="E362" s="216"/>
      <c r="F362" s="216"/>
      <c r="G362" s="216"/>
      <c r="H362" s="216"/>
      <c r="I362" s="216"/>
      <c r="J362" s="216"/>
      <c r="K362" s="216"/>
      <c r="L362" s="216"/>
      <c r="M362" s="216"/>
      <c r="N362" s="216"/>
      <c r="O362" s="216"/>
      <c r="P362" s="217"/>
      <c r="Q362" s="43" t="s">
        <v>68</v>
      </c>
      <c r="R362" s="40">
        <v>23</v>
      </c>
      <c r="S362" s="42">
        <v>10</v>
      </c>
      <c r="T362" s="42">
        <v>3</v>
      </c>
      <c r="U362" s="41" t="s">
        <v>77</v>
      </c>
      <c r="V362" s="40">
        <v>300</v>
      </c>
      <c r="W362" s="218"/>
      <c r="X362" s="218"/>
      <c r="Y362" s="218"/>
      <c r="Z362" s="218"/>
      <c r="AA362" s="218"/>
      <c r="AB362" s="39">
        <v>3138000</v>
      </c>
      <c r="AC362" s="38"/>
      <c r="AD362" s="37">
        <f>AD363</f>
        <v>3735707.78</v>
      </c>
      <c r="AE362" s="37">
        <f t="shared" si="123"/>
        <v>2507800</v>
      </c>
      <c r="AF362" s="37">
        <f t="shared" si="123"/>
        <v>0</v>
      </c>
      <c r="AG362" s="35"/>
      <c r="AH362" s="34"/>
      <c r="AI362" s="33"/>
      <c r="AJ362" s="221"/>
      <c r="AK362" s="221"/>
      <c r="AL362" s="221"/>
      <c r="AM362" s="221"/>
      <c r="AN362" s="221"/>
      <c r="AO362" s="28"/>
      <c r="AP362" s="2"/>
      <c r="AQ362" s="2"/>
      <c r="AR362" s="2"/>
      <c r="AS362" s="2"/>
    </row>
    <row r="363" spans="1:45" ht="14.25" customHeight="1" x14ac:dyDescent="0.2">
      <c r="A363" s="32"/>
      <c r="B363" s="223" t="s">
        <v>79</v>
      </c>
      <c r="C363" s="223"/>
      <c r="D363" s="223"/>
      <c r="E363" s="223"/>
      <c r="F363" s="223"/>
      <c r="G363" s="223"/>
      <c r="H363" s="223"/>
      <c r="I363" s="223"/>
      <c r="J363" s="223"/>
      <c r="K363" s="223"/>
      <c r="L363" s="223"/>
      <c r="M363" s="223"/>
      <c r="N363" s="223"/>
      <c r="O363" s="223"/>
      <c r="P363" s="202"/>
      <c r="Q363" s="43" t="s">
        <v>67</v>
      </c>
      <c r="R363" s="40">
        <v>23</v>
      </c>
      <c r="S363" s="42">
        <v>10</v>
      </c>
      <c r="T363" s="42">
        <v>3</v>
      </c>
      <c r="U363" s="41" t="s">
        <v>77</v>
      </c>
      <c r="V363" s="40">
        <v>320</v>
      </c>
      <c r="W363" s="218"/>
      <c r="X363" s="218"/>
      <c r="Y363" s="218"/>
      <c r="Z363" s="218"/>
      <c r="AA363" s="218"/>
      <c r="AB363" s="39">
        <v>3138000</v>
      </c>
      <c r="AC363" s="38"/>
      <c r="AD363" s="37">
        <v>3735707.78</v>
      </c>
      <c r="AE363" s="37">
        <v>2507800</v>
      </c>
      <c r="AF363" s="36">
        <v>0</v>
      </c>
      <c r="AG363" s="35"/>
      <c r="AH363" s="34"/>
      <c r="AI363" s="33"/>
      <c r="AJ363" s="220"/>
      <c r="AK363" s="220"/>
      <c r="AL363" s="220"/>
      <c r="AM363" s="220"/>
      <c r="AN363" s="220"/>
      <c r="AO363" s="28"/>
      <c r="AP363" s="2"/>
      <c r="AQ363" s="2"/>
      <c r="AR363" s="2"/>
      <c r="AS363" s="2"/>
    </row>
    <row r="364" spans="1:45" ht="49.5" customHeight="1" x14ac:dyDescent="0.2">
      <c r="A364" s="32"/>
      <c r="B364" s="54"/>
      <c r="C364" s="53"/>
      <c r="D364" s="52"/>
      <c r="E364" s="52"/>
      <c r="F364" s="51"/>
      <c r="G364" s="51"/>
      <c r="H364" s="50"/>
      <c r="I364" s="222" t="s">
        <v>76</v>
      </c>
      <c r="J364" s="222"/>
      <c r="K364" s="222"/>
      <c r="L364" s="222"/>
      <c r="M364" s="222"/>
      <c r="N364" s="222"/>
      <c r="O364" s="222"/>
      <c r="P364" s="199"/>
      <c r="Q364" s="49" t="s">
        <v>74</v>
      </c>
      <c r="R364" s="46">
        <v>23</v>
      </c>
      <c r="S364" s="48">
        <v>10</v>
      </c>
      <c r="T364" s="48">
        <v>3</v>
      </c>
      <c r="U364" s="147" t="s">
        <v>329</v>
      </c>
      <c r="V364" s="46" t="s">
        <v>3</v>
      </c>
      <c r="W364" s="219"/>
      <c r="X364" s="219"/>
      <c r="Y364" s="219"/>
      <c r="Z364" s="219"/>
      <c r="AA364" s="219"/>
      <c r="AB364" s="39">
        <v>903300</v>
      </c>
      <c r="AC364" s="38"/>
      <c r="AD364" s="45">
        <f>AD365</f>
        <v>901500</v>
      </c>
      <c r="AE364" s="45">
        <f t="shared" ref="AE364:AF365" si="124">AE365</f>
        <v>400000</v>
      </c>
      <c r="AF364" s="45">
        <f t="shared" si="124"/>
        <v>400000</v>
      </c>
      <c r="AG364" s="35"/>
      <c r="AH364" s="34"/>
      <c r="AI364" s="33"/>
      <c r="AJ364" s="220"/>
      <c r="AK364" s="220"/>
      <c r="AL364" s="220"/>
      <c r="AM364" s="220"/>
      <c r="AN364" s="220"/>
      <c r="AO364" s="28"/>
      <c r="AP364" s="2"/>
      <c r="AQ364" s="2"/>
      <c r="AR364" s="2"/>
      <c r="AS364" s="2"/>
    </row>
    <row r="365" spans="1:45" ht="14.25" customHeight="1" x14ac:dyDescent="0.2">
      <c r="A365" s="32"/>
      <c r="B365" s="216">
        <v>300</v>
      </c>
      <c r="C365" s="216"/>
      <c r="D365" s="216"/>
      <c r="E365" s="216"/>
      <c r="F365" s="216"/>
      <c r="G365" s="216"/>
      <c r="H365" s="216"/>
      <c r="I365" s="216"/>
      <c r="J365" s="216"/>
      <c r="K365" s="216"/>
      <c r="L365" s="216"/>
      <c r="M365" s="216"/>
      <c r="N365" s="216"/>
      <c r="O365" s="216"/>
      <c r="P365" s="217"/>
      <c r="Q365" s="43" t="s">
        <v>68</v>
      </c>
      <c r="R365" s="40">
        <v>23</v>
      </c>
      <c r="S365" s="42">
        <v>10</v>
      </c>
      <c r="T365" s="42">
        <v>3</v>
      </c>
      <c r="U365" s="148" t="s">
        <v>329</v>
      </c>
      <c r="V365" s="40">
        <v>300</v>
      </c>
      <c r="W365" s="218"/>
      <c r="X365" s="218"/>
      <c r="Y365" s="218"/>
      <c r="Z365" s="218"/>
      <c r="AA365" s="218"/>
      <c r="AB365" s="39">
        <v>903300</v>
      </c>
      <c r="AC365" s="38"/>
      <c r="AD365" s="37">
        <f>AD366</f>
        <v>901500</v>
      </c>
      <c r="AE365" s="37">
        <f t="shared" si="124"/>
        <v>400000</v>
      </c>
      <c r="AF365" s="37">
        <f t="shared" si="124"/>
        <v>400000</v>
      </c>
      <c r="AG365" s="35"/>
      <c r="AH365" s="34"/>
      <c r="AI365" s="33"/>
      <c r="AJ365" s="221"/>
      <c r="AK365" s="221"/>
      <c r="AL365" s="221"/>
      <c r="AM365" s="221"/>
      <c r="AN365" s="221"/>
      <c r="AO365" s="28"/>
      <c r="AP365" s="2"/>
      <c r="AQ365" s="2"/>
      <c r="AR365" s="2"/>
      <c r="AS365" s="2"/>
    </row>
    <row r="366" spans="1:45" ht="21.75" customHeight="1" x14ac:dyDescent="0.2">
      <c r="A366" s="32"/>
      <c r="B366" s="216">
        <v>320</v>
      </c>
      <c r="C366" s="216"/>
      <c r="D366" s="216"/>
      <c r="E366" s="216"/>
      <c r="F366" s="216"/>
      <c r="G366" s="216"/>
      <c r="H366" s="216"/>
      <c r="I366" s="216"/>
      <c r="J366" s="216"/>
      <c r="K366" s="216"/>
      <c r="L366" s="216"/>
      <c r="M366" s="216"/>
      <c r="N366" s="216"/>
      <c r="O366" s="216"/>
      <c r="P366" s="217"/>
      <c r="Q366" s="43" t="s">
        <v>67</v>
      </c>
      <c r="R366" s="40">
        <v>23</v>
      </c>
      <c r="S366" s="42">
        <v>10</v>
      </c>
      <c r="T366" s="42">
        <v>3</v>
      </c>
      <c r="U366" s="148" t="s">
        <v>329</v>
      </c>
      <c r="V366" s="40">
        <v>320</v>
      </c>
      <c r="W366" s="218"/>
      <c r="X366" s="218"/>
      <c r="Y366" s="218"/>
      <c r="Z366" s="218"/>
      <c r="AA366" s="218"/>
      <c r="AB366" s="39">
        <v>903300</v>
      </c>
      <c r="AC366" s="38"/>
      <c r="AD366" s="37">
        <v>901500</v>
      </c>
      <c r="AE366" s="37">
        <v>400000</v>
      </c>
      <c r="AF366" s="36">
        <v>400000</v>
      </c>
      <c r="AG366" s="35"/>
      <c r="AH366" s="34"/>
      <c r="AI366" s="33"/>
      <c r="AJ366" s="221"/>
      <c r="AK366" s="221"/>
      <c r="AL366" s="221"/>
      <c r="AM366" s="221"/>
      <c r="AN366" s="221"/>
      <c r="AO366" s="28"/>
      <c r="AP366" s="2"/>
      <c r="AQ366" s="2"/>
      <c r="AR366" s="2"/>
      <c r="AS366" s="2"/>
    </row>
    <row r="367" spans="1:45" ht="39.75" customHeight="1" x14ac:dyDescent="0.2">
      <c r="A367" s="32"/>
      <c r="B367" s="54"/>
      <c r="C367" s="53"/>
      <c r="D367" s="52"/>
      <c r="E367" s="52"/>
      <c r="F367" s="51"/>
      <c r="G367" s="51"/>
      <c r="H367" s="50"/>
      <c r="I367" s="222" t="s">
        <v>75</v>
      </c>
      <c r="J367" s="222"/>
      <c r="K367" s="222"/>
      <c r="L367" s="222"/>
      <c r="M367" s="222"/>
      <c r="N367" s="222"/>
      <c r="O367" s="222"/>
      <c r="P367" s="199"/>
      <c r="Q367" s="49" t="s">
        <v>72</v>
      </c>
      <c r="R367" s="46">
        <v>23</v>
      </c>
      <c r="S367" s="48">
        <v>10</v>
      </c>
      <c r="T367" s="48">
        <v>3</v>
      </c>
      <c r="U367" s="47" t="s">
        <v>70</v>
      </c>
      <c r="V367" s="46" t="s">
        <v>3</v>
      </c>
      <c r="W367" s="219"/>
      <c r="X367" s="219"/>
      <c r="Y367" s="219"/>
      <c r="Z367" s="219"/>
      <c r="AA367" s="219"/>
      <c r="AB367" s="39">
        <v>1000000</v>
      </c>
      <c r="AC367" s="38"/>
      <c r="AD367" s="45">
        <f>AD368</f>
        <v>500000</v>
      </c>
      <c r="AE367" s="45">
        <f t="shared" ref="AE367:AF368" si="125">AE368</f>
        <v>500000</v>
      </c>
      <c r="AF367" s="45">
        <f t="shared" si="125"/>
        <v>0</v>
      </c>
      <c r="AG367" s="35"/>
      <c r="AH367" s="34"/>
      <c r="AI367" s="33"/>
      <c r="AJ367" s="220"/>
      <c r="AK367" s="220"/>
      <c r="AL367" s="220"/>
      <c r="AM367" s="220"/>
      <c r="AN367" s="220"/>
      <c r="AO367" s="28"/>
      <c r="AP367" s="2"/>
      <c r="AQ367" s="2"/>
      <c r="AR367" s="2"/>
      <c r="AS367" s="2"/>
    </row>
    <row r="368" spans="1:45" ht="14.25" customHeight="1" x14ac:dyDescent="0.2">
      <c r="A368" s="32"/>
      <c r="B368" s="216">
        <v>300</v>
      </c>
      <c r="C368" s="216"/>
      <c r="D368" s="216"/>
      <c r="E368" s="216"/>
      <c r="F368" s="216"/>
      <c r="G368" s="216"/>
      <c r="H368" s="216"/>
      <c r="I368" s="216"/>
      <c r="J368" s="216"/>
      <c r="K368" s="216"/>
      <c r="L368" s="216"/>
      <c r="M368" s="216"/>
      <c r="N368" s="216"/>
      <c r="O368" s="216"/>
      <c r="P368" s="217"/>
      <c r="Q368" s="43" t="s">
        <v>68</v>
      </c>
      <c r="R368" s="40">
        <v>23</v>
      </c>
      <c r="S368" s="42">
        <v>10</v>
      </c>
      <c r="T368" s="42">
        <v>3</v>
      </c>
      <c r="U368" s="41" t="s">
        <v>70</v>
      </c>
      <c r="V368" s="40">
        <v>300</v>
      </c>
      <c r="W368" s="218"/>
      <c r="X368" s="218"/>
      <c r="Y368" s="218"/>
      <c r="Z368" s="218"/>
      <c r="AA368" s="218"/>
      <c r="AB368" s="39">
        <v>1000000</v>
      </c>
      <c r="AC368" s="38"/>
      <c r="AD368" s="37">
        <f>AD369</f>
        <v>500000</v>
      </c>
      <c r="AE368" s="37">
        <f t="shared" si="125"/>
        <v>500000</v>
      </c>
      <c r="AF368" s="37">
        <f t="shared" si="125"/>
        <v>0</v>
      </c>
      <c r="AG368" s="35"/>
      <c r="AH368" s="34"/>
      <c r="AI368" s="33"/>
      <c r="AJ368" s="221"/>
      <c r="AK368" s="221"/>
      <c r="AL368" s="221"/>
      <c r="AM368" s="221"/>
      <c r="AN368" s="221"/>
      <c r="AO368" s="28"/>
      <c r="AP368" s="2"/>
      <c r="AQ368" s="2"/>
      <c r="AR368" s="2"/>
      <c r="AS368" s="2"/>
    </row>
    <row r="369" spans="1:45" ht="21.75" customHeight="1" x14ac:dyDescent="0.2">
      <c r="A369" s="32"/>
      <c r="B369" s="216">
        <v>320</v>
      </c>
      <c r="C369" s="216"/>
      <c r="D369" s="216"/>
      <c r="E369" s="216"/>
      <c r="F369" s="216"/>
      <c r="G369" s="216"/>
      <c r="H369" s="216"/>
      <c r="I369" s="216"/>
      <c r="J369" s="216"/>
      <c r="K369" s="216"/>
      <c r="L369" s="216"/>
      <c r="M369" s="216"/>
      <c r="N369" s="216"/>
      <c r="O369" s="216"/>
      <c r="P369" s="217"/>
      <c r="Q369" s="43" t="s">
        <v>71</v>
      </c>
      <c r="R369" s="40">
        <v>23</v>
      </c>
      <c r="S369" s="42">
        <v>10</v>
      </c>
      <c r="T369" s="42">
        <v>3</v>
      </c>
      <c r="U369" s="41" t="s">
        <v>70</v>
      </c>
      <c r="V369" s="40">
        <v>310</v>
      </c>
      <c r="W369" s="218"/>
      <c r="X369" s="218"/>
      <c r="Y369" s="218"/>
      <c r="Z369" s="218"/>
      <c r="AA369" s="218"/>
      <c r="AB369" s="39">
        <v>500000</v>
      </c>
      <c r="AC369" s="38"/>
      <c r="AD369" s="37">
        <v>500000</v>
      </c>
      <c r="AE369" s="37">
        <v>500000</v>
      </c>
      <c r="AF369" s="36">
        <v>0</v>
      </c>
      <c r="AG369" s="35"/>
      <c r="AH369" s="34"/>
      <c r="AI369" s="33"/>
      <c r="AJ369" s="221"/>
      <c r="AK369" s="221"/>
      <c r="AL369" s="221"/>
      <c r="AM369" s="221"/>
      <c r="AN369" s="221"/>
      <c r="AO369" s="28"/>
      <c r="AP369" s="2"/>
      <c r="AQ369" s="2"/>
      <c r="AR369" s="2"/>
      <c r="AS369" s="2"/>
    </row>
    <row r="370" spans="1:45" ht="27" customHeight="1" x14ac:dyDescent="0.2">
      <c r="A370" s="32"/>
      <c r="B370" s="54"/>
      <c r="C370" s="53"/>
      <c r="D370" s="52"/>
      <c r="E370" s="52"/>
      <c r="F370" s="51"/>
      <c r="G370" s="51"/>
      <c r="H370" s="50"/>
      <c r="I370" s="222" t="s">
        <v>73</v>
      </c>
      <c r="J370" s="222"/>
      <c r="K370" s="222"/>
      <c r="L370" s="222"/>
      <c r="M370" s="222"/>
      <c r="N370" s="222"/>
      <c r="O370" s="222"/>
      <c r="P370" s="199"/>
      <c r="Q370" s="49" t="s">
        <v>69</v>
      </c>
      <c r="R370" s="46">
        <v>23</v>
      </c>
      <c r="S370" s="48">
        <v>10</v>
      </c>
      <c r="T370" s="48">
        <v>4</v>
      </c>
      <c r="U370" s="47" t="s">
        <v>3</v>
      </c>
      <c r="V370" s="46">
        <v>0</v>
      </c>
      <c r="W370" s="219"/>
      <c r="X370" s="219"/>
      <c r="Y370" s="219"/>
      <c r="Z370" s="219"/>
      <c r="AA370" s="219"/>
      <c r="AB370" s="39">
        <v>53383300</v>
      </c>
      <c r="AC370" s="38"/>
      <c r="AD370" s="45">
        <f>AD371</f>
        <v>59720300</v>
      </c>
      <c r="AE370" s="45">
        <f t="shared" ref="AE370:AF370" si="126">AE371</f>
        <v>60527100</v>
      </c>
      <c r="AF370" s="45">
        <f t="shared" si="126"/>
        <v>61359700</v>
      </c>
      <c r="AG370" s="35"/>
      <c r="AH370" s="34"/>
      <c r="AI370" s="33"/>
      <c r="AJ370" s="220"/>
      <c r="AK370" s="220"/>
      <c r="AL370" s="220"/>
      <c r="AM370" s="220"/>
      <c r="AN370" s="220"/>
      <c r="AO370" s="28"/>
      <c r="AP370" s="2"/>
      <c r="AQ370" s="2"/>
      <c r="AR370" s="2"/>
      <c r="AS370" s="2"/>
    </row>
    <row r="371" spans="1:45" ht="39.75" customHeight="1" x14ac:dyDescent="0.2">
      <c r="A371" s="32"/>
      <c r="B371" s="216">
        <v>300</v>
      </c>
      <c r="C371" s="216"/>
      <c r="D371" s="216"/>
      <c r="E371" s="216"/>
      <c r="F371" s="216"/>
      <c r="G371" s="216"/>
      <c r="H371" s="216"/>
      <c r="I371" s="216"/>
      <c r="J371" s="216"/>
      <c r="K371" s="216"/>
      <c r="L371" s="216"/>
      <c r="M371" s="216"/>
      <c r="N371" s="216"/>
      <c r="O371" s="216"/>
      <c r="P371" s="217"/>
      <c r="Q371" s="49" t="s">
        <v>64</v>
      </c>
      <c r="R371" s="46">
        <v>23</v>
      </c>
      <c r="S371" s="48">
        <v>10</v>
      </c>
      <c r="T371" s="48">
        <v>4</v>
      </c>
      <c r="U371" s="147" t="s">
        <v>330</v>
      </c>
      <c r="V371" s="46" t="s">
        <v>3</v>
      </c>
      <c r="W371" s="219"/>
      <c r="X371" s="219"/>
      <c r="Y371" s="219"/>
      <c r="Z371" s="219"/>
      <c r="AA371" s="219"/>
      <c r="AB371" s="39">
        <v>53383300</v>
      </c>
      <c r="AC371" s="38"/>
      <c r="AD371" s="45">
        <f>AD372+AD374</f>
        <v>59720300</v>
      </c>
      <c r="AE371" s="45">
        <f>AE372+AE374</f>
        <v>60527100</v>
      </c>
      <c r="AF371" s="45">
        <f>AF372+AF374</f>
        <v>61359700</v>
      </c>
      <c r="AG371" s="35"/>
      <c r="AH371" s="34"/>
      <c r="AI371" s="33"/>
      <c r="AJ371" s="221"/>
      <c r="AK371" s="221"/>
      <c r="AL371" s="221"/>
      <c r="AM371" s="221"/>
      <c r="AN371" s="221"/>
      <c r="AO371" s="28"/>
      <c r="AP371" s="2"/>
      <c r="AQ371" s="2"/>
      <c r="AR371" s="2"/>
      <c r="AS371" s="2"/>
    </row>
    <row r="372" spans="1:45" ht="31.5" customHeight="1" x14ac:dyDescent="0.2">
      <c r="A372" s="32"/>
      <c r="B372" s="216">
        <v>310</v>
      </c>
      <c r="C372" s="216"/>
      <c r="D372" s="216"/>
      <c r="E372" s="216"/>
      <c r="F372" s="216"/>
      <c r="G372" s="216"/>
      <c r="H372" s="216"/>
      <c r="I372" s="216"/>
      <c r="J372" s="216"/>
      <c r="K372" s="216"/>
      <c r="L372" s="216"/>
      <c r="M372" s="216"/>
      <c r="N372" s="216"/>
      <c r="O372" s="216"/>
      <c r="P372" s="217"/>
      <c r="Q372" s="43" t="s">
        <v>8</v>
      </c>
      <c r="R372" s="40">
        <v>23</v>
      </c>
      <c r="S372" s="42">
        <v>10</v>
      </c>
      <c r="T372" s="42">
        <v>4</v>
      </c>
      <c r="U372" s="148" t="s">
        <v>330</v>
      </c>
      <c r="V372" s="40">
        <v>200</v>
      </c>
      <c r="W372" s="218"/>
      <c r="X372" s="218"/>
      <c r="Y372" s="218"/>
      <c r="Z372" s="218"/>
      <c r="AA372" s="218"/>
      <c r="AB372" s="39">
        <v>17300000</v>
      </c>
      <c r="AC372" s="38"/>
      <c r="AD372" s="37">
        <f>AD373</f>
        <v>18100000</v>
      </c>
      <c r="AE372" s="37">
        <f>AE373</f>
        <v>19000000</v>
      </c>
      <c r="AF372" s="37">
        <f>AF373</f>
        <v>19800000</v>
      </c>
      <c r="AG372" s="35"/>
      <c r="AH372" s="34"/>
      <c r="AI372" s="33"/>
      <c r="AJ372" s="221"/>
      <c r="AK372" s="221"/>
      <c r="AL372" s="221"/>
      <c r="AM372" s="221"/>
      <c r="AN372" s="221"/>
      <c r="AO372" s="28"/>
      <c r="AP372" s="2"/>
      <c r="AQ372" s="2"/>
      <c r="AR372" s="2"/>
      <c r="AS372" s="2"/>
    </row>
    <row r="373" spans="1:45" ht="29.25" customHeight="1" x14ac:dyDescent="0.2">
      <c r="A373" s="32"/>
      <c r="B373" s="223" t="s">
        <v>69</v>
      </c>
      <c r="C373" s="223"/>
      <c r="D373" s="223"/>
      <c r="E373" s="223"/>
      <c r="F373" s="223"/>
      <c r="G373" s="223"/>
      <c r="H373" s="223"/>
      <c r="I373" s="223"/>
      <c r="J373" s="223"/>
      <c r="K373" s="223"/>
      <c r="L373" s="223"/>
      <c r="M373" s="223"/>
      <c r="N373" s="223"/>
      <c r="O373" s="223"/>
      <c r="P373" s="202"/>
      <c r="Q373" s="43" t="s">
        <v>7</v>
      </c>
      <c r="R373" s="40">
        <v>23</v>
      </c>
      <c r="S373" s="42">
        <v>10</v>
      </c>
      <c r="T373" s="42">
        <v>4</v>
      </c>
      <c r="U373" s="148" t="s">
        <v>330</v>
      </c>
      <c r="V373" s="40">
        <v>240</v>
      </c>
      <c r="W373" s="218"/>
      <c r="X373" s="218"/>
      <c r="Y373" s="218"/>
      <c r="Z373" s="218"/>
      <c r="AA373" s="218"/>
      <c r="AB373" s="39">
        <v>17300000</v>
      </c>
      <c r="AC373" s="38"/>
      <c r="AD373" s="37">
        <v>18100000</v>
      </c>
      <c r="AE373" s="37">
        <v>19000000</v>
      </c>
      <c r="AF373" s="36">
        <v>19800000</v>
      </c>
      <c r="AG373" s="35"/>
      <c r="AH373" s="34"/>
      <c r="AI373" s="33"/>
      <c r="AJ373" s="220"/>
      <c r="AK373" s="220"/>
      <c r="AL373" s="220"/>
      <c r="AM373" s="220"/>
      <c r="AN373" s="220"/>
      <c r="AO373" s="28"/>
      <c r="AP373" s="2"/>
      <c r="AQ373" s="2"/>
      <c r="AR373" s="2"/>
      <c r="AS373" s="2"/>
    </row>
    <row r="374" spans="1:45" ht="21.75" customHeight="1" x14ac:dyDescent="0.2">
      <c r="A374" s="32"/>
      <c r="B374" s="54"/>
      <c r="C374" s="53"/>
      <c r="D374" s="52"/>
      <c r="E374" s="52"/>
      <c r="F374" s="51"/>
      <c r="G374" s="51"/>
      <c r="H374" s="50"/>
      <c r="I374" s="222" t="s">
        <v>65</v>
      </c>
      <c r="J374" s="222"/>
      <c r="K374" s="222"/>
      <c r="L374" s="222"/>
      <c r="M374" s="222"/>
      <c r="N374" s="222"/>
      <c r="O374" s="222"/>
      <c r="P374" s="199"/>
      <c r="Q374" s="43" t="s">
        <v>68</v>
      </c>
      <c r="R374" s="40">
        <v>23</v>
      </c>
      <c r="S374" s="42">
        <v>10</v>
      </c>
      <c r="T374" s="42">
        <v>4</v>
      </c>
      <c r="U374" s="148" t="s">
        <v>330</v>
      </c>
      <c r="V374" s="40">
        <v>300</v>
      </c>
      <c r="W374" s="218"/>
      <c r="X374" s="218"/>
      <c r="Y374" s="218"/>
      <c r="Z374" s="218"/>
      <c r="AA374" s="218"/>
      <c r="AB374" s="39">
        <v>36083300</v>
      </c>
      <c r="AC374" s="38"/>
      <c r="AD374" s="37">
        <f>AD375</f>
        <v>41620300</v>
      </c>
      <c r="AE374" s="37">
        <f t="shared" ref="AE374:AF374" si="127">AE375</f>
        <v>41527100</v>
      </c>
      <c r="AF374" s="37">
        <f t="shared" si="127"/>
        <v>41559700</v>
      </c>
      <c r="AG374" s="35"/>
      <c r="AH374" s="34"/>
      <c r="AI374" s="33"/>
      <c r="AJ374" s="220"/>
      <c r="AK374" s="220"/>
      <c r="AL374" s="220"/>
      <c r="AM374" s="220"/>
      <c r="AN374" s="220"/>
      <c r="AO374" s="28"/>
      <c r="AP374" s="2"/>
      <c r="AQ374" s="2"/>
      <c r="AR374" s="2"/>
      <c r="AS374" s="2"/>
    </row>
    <row r="375" spans="1:45" ht="28.5" customHeight="1" x14ac:dyDescent="0.2">
      <c r="A375" s="32"/>
      <c r="B375" s="216">
        <v>200</v>
      </c>
      <c r="C375" s="216"/>
      <c r="D375" s="216"/>
      <c r="E375" s="216"/>
      <c r="F375" s="216"/>
      <c r="G375" s="216"/>
      <c r="H375" s="216"/>
      <c r="I375" s="216"/>
      <c r="J375" s="216"/>
      <c r="K375" s="216"/>
      <c r="L375" s="216"/>
      <c r="M375" s="216"/>
      <c r="N375" s="216"/>
      <c r="O375" s="216"/>
      <c r="P375" s="217"/>
      <c r="Q375" s="43" t="s">
        <v>67</v>
      </c>
      <c r="R375" s="40">
        <v>23</v>
      </c>
      <c r="S375" s="42">
        <v>10</v>
      </c>
      <c r="T375" s="42">
        <v>4</v>
      </c>
      <c r="U375" s="148" t="s">
        <v>330</v>
      </c>
      <c r="V375" s="40">
        <v>320</v>
      </c>
      <c r="W375" s="218"/>
      <c r="X375" s="218"/>
      <c r="Y375" s="218"/>
      <c r="Z375" s="218"/>
      <c r="AA375" s="218"/>
      <c r="AB375" s="39">
        <v>36083300</v>
      </c>
      <c r="AC375" s="38"/>
      <c r="AD375" s="37">
        <v>41620300</v>
      </c>
      <c r="AE375" s="37">
        <v>41527100</v>
      </c>
      <c r="AF375" s="36">
        <v>41559700</v>
      </c>
      <c r="AG375" s="35"/>
      <c r="AH375" s="34"/>
      <c r="AI375" s="33"/>
      <c r="AJ375" s="221"/>
      <c r="AK375" s="221"/>
      <c r="AL375" s="221"/>
      <c r="AM375" s="221"/>
      <c r="AN375" s="221"/>
      <c r="AO375" s="28"/>
      <c r="AP375" s="2"/>
      <c r="AQ375" s="2"/>
      <c r="AR375" s="2"/>
      <c r="AS375" s="2"/>
    </row>
    <row r="376" spans="1:45" ht="21.75" customHeight="1" x14ac:dyDescent="0.2">
      <c r="A376" s="32"/>
      <c r="B376" s="216">
        <v>240</v>
      </c>
      <c r="C376" s="216"/>
      <c r="D376" s="216"/>
      <c r="E376" s="216"/>
      <c r="F376" s="216"/>
      <c r="G376" s="216"/>
      <c r="H376" s="216"/>
      <c r="I376" s="216"/>
      <c r="J376" s="216"/>
      <c r="K376" s="216"/>
      <c r="L376" s="216"/>
      <c r="M376" s="216"/>
      <c r="N376" s="216"/>
      <c r="O376" s="216"/>
      <c r="P376" s="217"/>
      <c r="Q376" s="49" t="s">
        <v>66</v>
      </c>
      <c r="R376" s="46">
        <v>23</v>
      </c>
      <c r="S376" s="48">
        <v>10</v>
      </c>
      <c r="T376" s="48">
        <v>6</v>
      </c>
      <c r="U376" s="47" t="s">
        <v>3</v>
      </c>
      <c r="V376" s="46">
        <v>0</v>
      </c>
      <c r="W376" s="219"/>
      <c r="X376" s="219"/>
      <c r="Y376" s="219"/>
      <c r="Z376" s="219"/>
      <c r="AA376" s="219"/>
      <c r="AB376" s="39">
        <v>21555400</v>
      </c>
      <c r="AC376" s="38"/>
      <c r="AD376" s="45">
        <f>AD377+AD380+AD383+AD386</f>
        <v>20913400</v>
      </c>
      <c r="AE376" s="45">
        <f>AE377+AE380+AE383+AE386</f>
        <v>19776500</v>
      </c>
      <c r="AF376" s="45">
        <f>AF377+AF380+AF383+AF386</f>
        <v>20659400</v>
      </c>
      <c r="AG376" s="35"/>
      <c r="AH376" s="34"/>
      <c r="AI376" s="33"/>
      <c r="AJ376" s="221"/>
      <c r="AK376" s="221"/>
      <c r="AL376" s="221"/>
      <c r="AM376" s="221"/>
      <c r="AN376" s="221"/>
      <c r="AO376" s="28"/>
      <c r="AP376" s="2"/>
      <c r="AQ376" s="2"/>
      <c r="AR376" s="2"/>
      <c r="AS376" s="2"/>
    </row>
    <row r="377" spans="1:45" ht="41.25" customHeight="1" x14ac:dyDescent="0.2">
      <c r="A377" s="32"/>
      <c r="B377" s="216">
        <v>300</v>
      </c>
      <c r="C377" s="216"/>
      <c r="D377" s="216"/>
      <c r="E377" s="216"/>
      <c r="F377" s="216"/>
      <c r="G377" s="216"/>
      <c r="H377" s="216"/>
      <c r="I377" s="216"/>
      <c r="J377" s="216"/>
      <c r="K377" s="216"/>
      <c r="L377" s="216"/>
      <c r="M377" s="216"/>
      <c r="N377" s="216"/>
      <c r="O377" s="216"/>
      <c r="P377" s="217"/>
      <c r="Q377" s="49" t="s">
        <v>64</v>
      </c>
      <c r="R377" s="46">
        <v>23</v>
      </c>
      <c r="S377" s="48">
        <v>10</v>
      </c>
      <c r="T377" s="48">
        <v>6</v>
      </c>
      <c r="U377" s="147" t="s">
        <v>330</v>
      </c>
      <c r="V377" s="46" t="s">
        <v>3</v>
      </c>
      <c r="W377" s="219"/>
      <c r="X377" s="219"/>
      <c r="Y377" s="219"/>
      <c r="Z377" s="219"/>
      <c r="AA377" s="219"/>
      <c r="AB377" s="39">
        <v>19396400</v>
      </c>
      <c r="AC377" s="38"/>
      <c r="AD377" s="45">
        <f>AD378</f>
        <v>18659400</v>
      </c>
      <c r="AE377" s="45">
        <f t="shared" ref="AE377:AF378" si="128">AE378</f>
        <v>19422500</v>
      </c>
      <c r="AF377" s="45">
        <f t="shared" si="128"/>
        <v>20305400</v>
      </c>
      <c r="AG377" s="35"/>
      <c r="AH377" s="34"/>
      <c r="AI377" s="33"/>
      <c r="AJ377" s="221"/>
      <c r="AK377" s="221"/>
      <c r="AL377" s="221"/>
      <c r="AM377" s="221"/>
      <c r="AN377" s="221"/>
      <c r="AO377" s="28"/>
      <c r="AP377" s="2"/>
      <c r="AQ377" s="2"/>
      <c r="AR377" s="2"/>
      <c r="AS377" s="2"/>
    </row>
    <row r="378" spans="1:45" ht="21.75" customHeight="1" x14ac:dyDescent="0.2">
      <c r="A378" s="32"/>
      <c r="B378" s="216">
        <v>320</v>
      </c>
      <c r="C378" s="216"/>
      <c r="D378" s="216"/>
      <c r="E378" s="216"/>
      <c r="F378" s="216"/>
      <c r="G378" s="216"/>
      <c r="H378" s="216"/>
      <c r="I378" s="216"/>
      <c r="J378" s="216"/>
      <c r="K378" s="216"/>
      <c r="L378" s="216"/>
      <c r="M378" s="216"/>
      <c r="N378" s="216"/>
      <c r="O378" s="216"/>
      <c r="P378" s="217"/>
      <c r="Q378" s="43" t="s">
        <v>42</v>
      </c>
      <c r="R378" s="40">
        <v>23</v>
      </c>
      <c r="S378" s="42">
        <v>10</v>
      </c>
      <c r="T378" s="42">
        <v>6</v>
      </c>
      <c r="U378" s="148" t="s">
        <v>330</v>
      </c>
      <c r="V378" s="40">
        <v>600</v>
      </c>
      <c r="W378" s="218"/>
      <c r="X378" s="218"/>
      <c r="Y378" s="218"/>
      <c r="Z378" s="218"/>
      <c r="AA378" s="218"/>
      <c r="AB378" s="39">
        <v>19396400</v>
      </c>
      <c r="AC378" s="38"/>
      <c r="AD378" s="37">
        <f>AD379</f>
        <v>18659400</v>
      </c>
      <c r="AE378" s="37">
        <f t="shared" si="128"/>
        <v>19422500</v>
      </c>
      <c r="AF378" s="37">
        <f t="shared" si="128"/>
        <v>20305400</v>
      </c>
      <c r="AG378" s="35"/>
      <c r="AH378" s="34"/>
      <c r="AI378" s="33"/>
      <c r="AJ378" s="221"/>
      <c r="AK378" s="221"/>
      <c r="AL378" s="221"/>
      <c r="AM378" s="221"/>
      <c r="AN378" s="221"/>
      <c r="AO378" s="28"/>
      <c r="AP378" s="2"/>
      <c r="AQ378" s="2"/>
      <c r="AR378" s="2"/>
      <c r="AS378" s="2"/>
    </row>
    <row r="379" spans="1:45" ht="14.25" customHeight="1" x14ac:dyDescent="0.2">
      <c r="A379" s="32"/>
      <c r="B379" s="223" t="s">
        <v>66</v>
      </c>
      <c r="C379" s="223"/>
      <c r="D379" s="223"/>
      <c r="E379" s="223"/>
      <c r="F379" s="223"/>
      <c r="G379" s="223"/>
      <c r="H379" s="223"/>
      <c r="I379" s="223"/>
      <c r="J379" s="223"/>
      <c r="K379" s="223"/>
      <c r="L379" s="223"/>
      <c r="M379" s="223"/>
      <c r="N379" s="223"/>
      <c r="O379" s="223"/>
      <c r="P379" s="202"/>
      <c r="Q379" s="43" t="s">
        <v>61</v>
      </c>
      <c r="R379" s="40">
        <v>23</v>
      </c>
      <c r="S379" s="42">
        <v>10</v>
      </c>
      <c r="T379" s="42">
        <v>6</v>
      </c>
      <c r="U379" s="148" t="s">
        <v>330</v>
      </c>
      <c r="V379" s="40">
        <v>610</v>
      </c>
      <c r="W379" s="218"/>
      <c r="X379" s="218"/>
      <c r="Y379" s="218"/>
      <c r="Z379" s="218"/>
      <c r="AA379" s="218"/>
      <c r="AB379" s="39">
        <v>19396400</v>
      </c>
      <c r="AC379" s="38"/>
      <c r="AD379" s="37">
        <v>18659400</v>
      </c>
      <c r="AE379" s="37">
        <v>19422500</v>
      </c>
      <c r="AF379" s="36">
        <v>20305400</v>
      </c>
      <c r="AG379" s="35"/>
      <c r="AH379" s="34"/>
      <c r="AI379" s="33"/>
      <c r="AJ379" s="220"/>
      <c r="AK379" s="220"/>
      <c r="AL379" s="220"/>
      <c r="AM379" s="220"/>
      <c r="AN379" s="220"/>
      <c r="AO379" s="28"/>
      <c r="AP379" s="2"/>
      <c r="AQ379" s="2"/>
      <c r="AR379" s="2"/>
      <c r="AS379" s="2"/>
    </row>
    <row r="380" spans="1:45" ht="81" customHeight="1" x14ac:dyDescent="0.2">
      <c r="A380" s="32"/>
      <c r="B380" s="54"/>
      <c r="C380" s="53"/>
      <c r="D380" s="52"/>
      <c r="E380" s="52"/>
      <c r="F380" s="51"/>
      <c r="G380" s="51"/>
      <c r="H380" s="50"/>
      <c r="I380" s="222" t="s">
        <v>65</v>
      </c>
      <c r="J380" s="222"/>
      <c r="K380" s="222"/>
      <c r="L380" s="222"/>
      <c r="M380" s="222"/>
      <c r="N380" s="222"/>
      <c r="O380" s="222"/>
      <c r="P380" s="199"/>
      <c r="Q380" s="49" t="s">
        <v>62</v>
      </c>
      <c r="R380" s="46">
        <v>23</v>
      </c>
      <c r="S380" s="48">
        <v>10</v>
      </c>
      <c r="T380" s="48">
        <v>6</v>
      </c>
      <c r="U380" s="147" t="s">
        <v>331</v>
      </c>
      <c r="V380" s="46" t="s">
        <v>3</v>
      </c>
      <c r="W380" s="219"/>
      <c r="X380" s="219"/>
      <c r="Y380" s="219"/>
      <c r="Z380" s="219"/>
      <c r="AA380" s="219"/>
      <c r="AB380" s="39">
        <v>24000</v>
      </c>
      <c r="AC380" s="38"/>
      <c r="AD380" s="45">
        <v>24000</v>
      </c>
      <c r="AE380" s="45">
        <v>24000</v>
      </c>
      <c r="AF380" s="44">
        <v>24000</v>
      </c>
      <c r="AG380" s="35"/>
      <c r="AH380" s="34"/>
      <c r="AI380" s="33"/>
      <c r="AJ380" s="220"/>
      <c r="AK380" s="220"/>
      <c r="AL380" s="220"/>
      <c r="AM380" s="220"/>
      <c r="AN380" s="220"/>
      <c r="AO380" s="28"/>
      <c r="AP380" s="2"/>
      <c r="AQ380" s="2"/>
      <c r="AR380" s="2"/>
      <c r="AS380" s="2"/>
    </row>
    <row r="381" spans="1:45" ht="37.5" customHeight="1" x14ac:dyDescent="0.2">
      <c r="A381" s="32"/>
      <c r="B381" s="216">
        <v>600</v>
      </c>
      <c r="C381" s="216"/>
      <c r="D381" s="216"/>
      <c r="E381" s="216"/>
      <c r="F381" s="216"/>
      <c r="G381" s="216"/>
      <c r="H381" s="216"/>
      <c r="I381" s="216"/>
      <c r="J381" s="216"/>
      <c r="K381" s="216"/>
      <c r="L381" s="216"/>
      <c r="M381" s="216"/>
      <c r="N381" s="216"/>
      <c r="O381" s="216"/>
      <c r="P381" s="217"/>
      <c r="Q381" s="43" t="s">
        <v>42</v>
      </c>
      <c r="R381" s="40">
        <v>23</v>
      </c>
      <c r="S381" s="42">
        <v>10</v>
      </c>
      <c r="T381" s="42">
        <v>6</v>
      </c>
      <c r="U381" s="148" t="s">
        <v>331</v>
      </c>
      <c r="V381" s="40">
        <v>600</v>
      </c>
      <c r="W381" s="218"/>
      <c r="X381" s="218"/>
      <c r="Y381" s="218"/>
      <c r="Z381" s="218"/>
      <c r="AA381" s="218"/>
      <c r="AB381" s="39">
        <v>24000</v>
      </c>
      <c r="AC381" s="38"/>
      <c r="AD381" s="37">
        <v>24000</v>
      </c>
      <c r="AE381" s="37">
        <v>24000</v>
      </c>
      <c r="AF381" s="36">
        <v>24000</v>
      </c>
      <c r="AG381" s="35"/>
      <c r="AH381" s="34"/>
      <c r="AI381" s="33"/>
      <c r="AJ381" s="221"/>
      <c r="AK381" s="221"/>
      <c r="AL381" s="221"/>
      <c r="AM381" s="221"/>
      <c r="AN381" s="221"/>
      <c r="AO381" s="28"/>
      <c r="AP381" s="2"/>
      <c r="AQ381" s="2"/>
      <c r="AR381" s="2"/>
      <c r="AS381" s="2"/>
    </row>
    <row r="382" spans="1:45" ht="14.25" customHeight="1" x14ac:dyDescent="0.2">
      <c r="A382" s="32"/>
      <c r="B382" s="216">
        <v>610</v>
      </c>
      <c r="C382" s="216"/>
      <c r="D382" s="216"/>
      <c r="E382" s="216"/>
      <c r="F382" s="216"/>
      <c r="G382" s="216"/>
      <c r="H382" s="216"/>
      <c r="I382" s="216"/>
      <c r="J382" s="216"/>
      <c r="K382" s="216"/>
      <c r="L382" s="216"/>
      <c r="M382" s="216"/>
      <c r="N382" s="216"/>
      <c r="O382" s="216"/>
      <c r="P382" s="217"/>
      <c r="Q382" s="43" t="s">
        <v>61</v>
      </c>
      <c r="R382" s="40">
        <v>23</v>
      </c>
      <c r="S382" s="42">
        <v>10</v>
      </c>
      <c r="T382" s="42">
        <v>6</v>
      </c>
      <c r="U382" s="148" t="s">
        <v>331</v>
      </c>
      <c r="V382" s="40">
        <v>610</v>
      </c>
      <c r="W382" s="218"/>
      <c r="X382" s="218"/>
      <c r="Y382" s="218"/>
      <c r="Z382" s="218"/>
      <c r="AA382" s="218"/>
      <c r="AB382" s="39">
        <v>24000</v>
      </c>
      <c r="AC382" s="38"/>
      <c r="AD382" s="37">
        <v>24000</v>
      </c>
      <c r="AE382" s="37">
        <v>24000</v>
      </c>
      <c r="AF382" s="36">
        <v>24000</v>
      </c>
      <c r="AG382" s="35"/>
      <c r="AH382" s="34"/>
      <c r="AI382" s="33"/>
      <c r="AJ382" s="221"/>
      <c r="AK382" s="221"/>
      <c r="AL382" s="221"/>
      <c r="AM382" s="221"/>
      <c r="AN382" s="221"/>
      <c r="AO382" s="28"/>
      <c r="AP382" s="2"/>
      <c r="AQ382" s="2"/>
      <c r="AR382" s="2"/>
      <c r="AS382" s="2"/>
    </row>
    <row r="383" spans="1:45" ht="49.5" customHeight="1" x14ac:dyDescent="0.2">
      <c r="A383" s="32"/>
      <c r="B383" s="54"/>
      <c r="C383" s="53"/>
      <c r="D383" s="52"/>
      <c r="E383" s="52"/>
      <c r="F383" s="51"/>
      <c r="G383" s="51"/>
      <c r="H383" s="50"/>
      <c r="I383" s="222" t="s">
        <v>63</v>
      </c>
      <c r="J383" s="222"/>
      <c r="K383" s="222"/>
      <c r="L383" s="222"/>
      <c r="M383" s="222"/>
      <c r="N383" s="222"/>
      <c r="O383" s="222"/>
      <c r="P383" s="199"/>
      <c r="Q383" s="152" t="s">
        <v>59</v>
      </c>
      <c r="R383" s="46">
        <v>23</v>
      </c>
      <c r="S383" s="48">
        <v>10</v>
      </c>
      <c r="T383" s="48">
        <v>6</v>
      </c>
      <c r="U383" s="47" t="s">
        <v>58</v>
      </c>
      <c r="V383" s="46" t="s">
        <v>3</v>
      </c>
      <c r="W383" s="196"/>
      <c r="X383" s="197"/>
      <c r="Y383" s="197"/>
      <c r="Z383" s="197"/>
      <c r="AA383" s="198"/>
      <c r="AB383" s="39">
        <v>1805000</v>
      </c>
      <c r="AC383" s="38"/>
      <c r="AD383" s="45">
        <f>AD384</f>
        <v>1900000</v>
      </c>
      <c r="AE383" s="45">
        <v>0</v>
      </c>
      <c r="AF383" s="44">
        <v>0</v>
      </c>
      <c r="AG383" s="35"/>
      <c r="AH383" s="34"/>
      <c r="AI383" s="33"/>
      <c r="AJ383" s="220"/>
      <c r="AK383" s="220"/>
      <c r="AL383" s="220"/>
      <c r="AM383" s="220"/>
      <c r="AN383" s="220"/>
      <c r="AO383" s="28"/>
      <c r="AP383" s="2"/>
      <c r="AQ383" s="2"/>
      <c r="AR383" s="2"/>
      <c r="AS383" s="2"/>
    </row>
    <row r="384" spans="1:45" ht="27" customHeight="1" x14ac:dyDescent="0.2">
      <c r="A384" s="32"/>
      <c r="B384" s="216">
        <v>600</v>
      </c>
      <c r="C384" s="216"/>
      <c r="D384" s="216"/>
      <c r="E384" s="216"/>
      <c r="F384" s="216"/>
      <c r="G384" s="216"/>
      <c r="H384" s="216"/>
      <c r="I384" s="216"/>
      <c r="J384" s="216"/>
      <c r="K384" s="216"/>
      <c r="L384" s="216"/>
      <c r="M384" s="216"/>
      <c r="N384" s="216"/>
      <c r="O384" s="216"/>
      <c r="P384" s="217"/>
      <c r="Q384" s="43" t="s">
        <v>8</v>
      </c>
      <c r="R384" s="40">
        <v>23</v>
      </c>
      <c r="S384" s="42">
        <v>10</v>
      </c>
      <c r="T384" s="42">
        <v>6</v>
      </c>
      <c r="U384" s="41" t="s">
        <v>58</v>
      </c>
      <c r="V384" s="40">
        <v>200</v>
      </c>
      <c r="W384" s="229"/>
      <c r="X384" s="230"/>
      <c r="Y384" s="230"/>
      <c r="Z384" s="230"/>
      <c r="AA384" s="231"/>
      <c r="AB384" s="39">
        <v>1805000</v>
      </c>
      <c r="AC384" s="38"/>
      <c r="AD384" s="37">
        <f>AD385</f>
        <v>1900000</v>
      </c>
      <c r="AE384" s="37">
        <v>0</v>
      </c>
      <c r="AF384" s="36">
        <v>0</v>
      </c>
      <c r="AG384" s="35"/>
      <c r="AH384" s="34"/>
      <c r="AI384" s="33"/>
      <c r="AJ384" s="221"/>
      <c r="AK384" s="221"/>
      <c r="AL384" s="221"/>
      <c r="AM384" s="221"/>
      <c r="AN384" s="221"/>
      <c r="AO384" s="28"/>
      <c r="AP384" s="2"/>
      <c r="AQ384" s="2"/>
      <c r="AR384" s="2"/>
      <c r="AS384" s="2"/>
    </row>
    <row r="385" spans="1:45" ht="27.75" customHeight="1" x14ac:dyDescent="0.2">
      <c r="A385" s="32"/>
      <c r="B385" s="216">
        <v>610</v>
      </c>
      <c r="C385" s="216"/>
      <c r="D385" s="216"/>
      <c r="E385" s="216"/>
      <c r="F385" s="216"/>
      <c r="G385" s="216"/>
      <c r="H385" s="216"/>
      <c r="I385" s="216"/>
      <c r="J385" s="216"/>
      <c r="K385" s="216"/>
      <c r="L385" s="216"/>
      <c r="M385" s="216"/>
      <c r="N385" s="216"/>
      <c r="O385" s="216"/>
      <c r="P385" s="217"/>
      <c r="Q385" s="43" t="s">
        <v>7</v>
      </c>
      <c r="R385" s="40">
        <v>23</v>
      </c>
      <c r="S385" s="42">
        <v>10</v>
      </c>
      <c r="T385" s="42">
        <v>6</v>
      </c>
      <c r="U385" s="41" t="s">
        <v>58</v>
      </c>
      <c r="V385" s="40">
        <v>240</v>
      </c>
      <c r="W385" s="229"/>
      <c r="X385" s="230"/>
      <c r="Y385" s="230"/>
      <c r="Z385" s="230"/>
      <c r="AA385" s="231"/>
      <c r="AB385" s="39">
        <v>1805000</v>
      </c>
      <c r="AC385" s="38"/>
      <c r="AD385" s="37">
        <v>1900000</v>
      </c>
      <c r="AE385" s="37">
        <v>0</v>
      </c>
      <c r="AF385" s="36">
        <v>0</v>
      </c>
      <c r="AG385" s="35"/>
      <c r="AH385" s="34"/>
      <c r="AI385" s="33"/>
      <c r="AJ385" s="221"/>
      <c r="AK385" s="221"/>
      <c r="AL385" s="221"/>
      <c r="AM385" s="221"/>
      <c r="AN385" s="221"/>
      <c r="AO385" s="28"/>
      <c r="AP385" s="2"/>
      <c r="AQ385" s="2"/>
      <c r="AR385" s="2"/>
      <c r="AS385" s="2"/>
    </row>
    <row r="386" spans="1:45" ht="59.25" customHeight="1" x14ac:dyDescent="0.2">
      <c r="A386" s="32"/>
      <c r="B386" s="54"/>
      <c r="C386" s="53"/>
      <c r="D386" s="52"/>
      <c r="E386" s="52"/>
      <c r="F386" s="51"/>
      <c r="G386" s="51"/>
      <c r="H386" s="50"/>
      <c r="I386" s="222" t="s">
        <v>60</v>
      </c>
      <c r="J386" s="222"/>
      <c r="K386" s="222"/>
      <c r="L386" s="222"/>
      <c r="M386" s="222"/>
      <c r="N386" s="222"/>
      <c r="O386" s="222"/>
      <c r="P386" s="199"/>
      <c r="Q386" s="49" t="s">
        <v>56</v>
      </c>
      <c r="R386" s="46">
        <v>23</v>
      </c>
      <c r="S386" s="48">
        <v>10</v>
      </c>
      <c r="T386" s="48">
        <v>6</v>
      </c>
      <c r="U386" s="47" t="s">
        <v>54</v>
      </c>
      <c r="V386" s="46" t="s">
        <v>3</v>
      </c>
      <c r="W386" s="219"/>
      <c r="X386" s="219"/>
      <c r="Y386" s="219"/>
      <c r="Z386" s="219"/>
      <c r="AA386" s="219"/>
      <c r="AB386" s="39">
        <v>330000</v>
      </c>
      <c r="AC386" s="38"/>
      <c r="AD386" s="45">
        <f>AD387</f>
        <v>330000</v>
      </c>
      <c r="AE386" s="45">
        <f t="shared" ref="AE386:AF387" si="129">AE387</f>
        <v>330000</v>
      </c>
      <c r="AF386" s="45">
        <f t="shared" si="129"/>
        <v>330000</v>
      </c>
      <c r="AG386" s="35"/>
      <c r="AH386" s="34"/>
      <c r="AI386" s="33"/>
      <c r="AJ386" s="220"/>
      <c r="AK386" s="220"/>
      <c r="AL386" s="220"/>
      <c r="AM386" s="220"/>
      <c r="AN386" s="220"/>
      <c r="AO386" s="28"/>
      <c r="AP386" s="2"/>
      <c r="AQ386" s="2"/>
      <c r="AR386" s="2"/>
      <c r="AS386" s="2"/>
    </row>
    <row r="387" spans="1:45" ht="21.75" customHeight="1" x14ac:dyDescent="0.2">
      <c r="A387" s="32"/>
      <c r="B387" s="216">
        <v>200</v>
      </c>
      <c r="C387" s="216"/>
      <c r="D387" s="216"/>
      <c r="E387" s="216"/>
      <c r="F387" s="216"/>
      <c r="G387" s="216"/>
      <c r="H387" s="216"/>
      <c r="I387" s="216"/>
      <c r="J387" s="216"/>
      <c r="K387" s="216"/>
      <c r="L387" s="216"/>
      <c r="M387" s="216"/>
      <c r="N387" s="216"/>
      <c r="O387" s="216"/>
      <c r="P387" s="217"/>
      <c r="Q387" s="43" t="s">
        <v>42</v>
      </c>
      <c r="R387" s="40">
        <v>23</v>
      </c>
      <c r="S387" s="42">
        <v>10</v>
      </c>
      <c r="T387" s="42">
        <v>6</v>
      </c>
      <c r="U387" s="41" t="s">
        <v>54</v>
      </c>
      <c r="V387" s="40">
        <v>600</v>
      </c>
      <c r="W387" s="218"/>
      <c r="X387" s="218"/>
      <c r="Y387" s="218"/>
      <c r="Z387" s="218"/>
      <c r="AA387" s="218"/>
      <c r="AB387" s="39">
        <v>330000</v>
      </c>
      <c r="AC387" s="38"/>
      <c r="AD387" s="37">
        <f>AD388</f>
        <v>330000</v>
      </c>
      <c r="AE387" s="37">
        <f t="shared" si="129"/>
        <v>330000</v>
      </c>
      <c r="AF387" s="37">
        <f t="shared" si="129"/>
        <v>330000</v>
      </c>
      <c r="AG387" s="35"/>
      <c r="AH387" s="34"/>
      <c r="AI387" s="33"/>
      <c r="AJ387" s="221"/>
      <c r="AK387" s="221"/>
      <c r="AL387" s="221"/>
      <c r="AM387" s="221"/>
      <c r="AN387" s="221"/>
      <c r="AO387" s="28"/>
      <c r="AP387" s="2"/>
      <c r="AQ387" s="2"/>
      <c r="AR387" s="2"/>
      <c r="AS387" s="2"/>
    </row>
    <row r="388" spans="1:45" ht="21.75" customHeight="1" x14ac:dyDescent="0.2">
      <c r="A388" s="32"/>
      <c r="B388" s="216">
        <v>240</v>
      </c>
      <c r="C388" s="216"/>
      <c r="D388" s="216"/>
      <c r="E388" s="216"/>
      <c r="F388" s="216"/>
      <c r="G388" s="216"/>
      <c r="H388" s="216"/>
      <c r="I388" s="216"/>
      <c r="J388" s="216"/>
      <c r="K388" s="216"/>
      <c r="L388" s="216"/>
      <c r="M388" s="216"/>
      <c r="N388" s="216"/>
      <c r="O388" s="216"/>
      <c r="P388" s="217"/>
      <c r="Q388" s="43" t="s">
        <v>55</v>
      </c>
      <c r="R388" s="40">
        <v>23</v>
      </c>
      <c r="S388" s="42">
        <v>10</v>
      </c>
      <c r="T388" s="42">
        <v>6</v>
      </c>
      <c r="U388" s="41" t="s">
        <v>54</v>
      </c>
      <c r="V388" s="40">
        <v>630</v>
      </c>
      <c r="W388" s="218"/>
      <c r="X388" s="218"/>
      <c r="Y388" s="218"/>
      <c r="Z388" s="218"/>
      <c r="AA388" s="218"/>
      <c r="AB388" s="39">
        <v>330000</v>
      </c>
      <c r="AC388" s="38"/>
      <c r="AD388" s="37">
        <v>330000</v>
      </c>
      <c r="AE388" s="37">
        <v>330000</v>
      </c>
      <c r="AF388" s="36">
        <v>330000</v>
      </c>
      <c r="AG388" s="35"/>
      <c r="AH388" s="34"/>
      <c r="AI388" s="33"/>
      <c r="AJ388" s="221"/>
      <c r="AK388" s="221"/>
      <c r="AL388" s="221"/>
      <c r="AM388" s="221"/>
      <c r="AN388" s="221"/>
      <c r="AO388" s="28"/>
      <c r="AP388" s="2"/>
      <c r="AQ388" s="2"/>
      <c r="AR388" s="2"/>
      <c r="AS388" s="2"/>
    </row>
    <row r="389" spans="1:45" ht="32.25" customHeight="1" x14ac:dyDescent="0.2">
      <c r="A389" s="32"/>
      <c r="B389" s="54"/>
      <c r="C389" s="53"/>
      <c r="D389" s="52"/>
      <c r="E389" s="52"/>
      <c r="F389" s="51"/>
      <c r="G389" s="51"/>
      <c r="H389" s="50"/>
      <c r="I389" s="222" t="s">
        <v>57</v>
      </c>
      <c r="J389" s="222"/>
      <c r="K389" s="222"/>
      <c r="L389" s="222"/>
      <c r="M389" s="222"/>
      <c r="N389" s="222"/>
      <c r="O389" s="222"/>
      <c r="P389" s="199"/>
      <c r="Q389" s="49" t="s">
        <v>53</v>
      </c>
      <c r="R389" s="46">
        <v>23</v>
      </c>
      <c r="S389" s="48">
        <v>11</v>
      </c>
      <c r="T389" s="48">
        <v>0</v>
      </c>
      <c r="U389" s="47" t="s">
        <v>3</v>
      </c>
      <c r="V389" s="46">
        <v>0</v>
      </c>
      <c r="W389" s="219"/>
      <c r="X389" s="219"/>
      <c r="Y389" s="219"/>
      <c r="Z389" s="219"/>
      <c r="AA389" s="219"/>
      <c r="AB389" s="39">
        <v>37689600</v>
      </c>
      <c r="AC389" s="38"/>
      <c r="AD389" s="45">
        <f>AD390+AD397</f>
        <v>31336200</v>
      </c>
      <c r="AE389" s="45">
        <f t="shared" ref="AE389:AF389" si="130">AE390+AE397</f>
        <v>9591100</v>
      </c>
      <c r="AF389" s="45">
        <f t="shared" si="130"/>
        <v>10091100</v>
      </c>
      <c r="AG389" s="35"/>
      <c r="AH389" s="34"/>
      <c r="AI389" s="33"/>
      <c r="AJ389" s="220"/>
      <c r="AK389" s="220"/>
      <c r="AL389" s="220"/>
      <c r="AM389" s="220"/>
      <c r="AN389" s="220"/>
      <c r="AO389" s="28"/>
      <c r="AP389" s="2"/>
      <c r="AQ389" s="2"/>
      <c r="AR389" s="2"/>
      <c r="AS389" s="2"/>
    </row>
    <row r="390" spans="1:45" ht="21.75" customHeight="1" x14ac:dyDescent="0.2">
      <c r="A390" s="32"/>
      <c r="B390" s="216">
        <v>600</v>
      </c>
      <c r="C390" s="216"/>
      <c r="D390" s="216"/>
      <c r="E390" s="216"/>
      <c r="F390" s="216"/>
      <c r="G390" s="216"/>
      <c r="H390" s="216"/>
      <c r="I390" s="216"/>
      <c r="J390" s="216"/>
      <c r="K390" s="216"/>
      <c r="L390" s="216"/>
      <c r="M390" s="216"/>
      <c r="N390" s="216"/>
      <c r="O390" s="216"/>
      <c r="P390" s="217"/>
      <c r="Q390" s="49" t="s">
        <v>52</v>
      </c>
      <c r="R390" s="46">
        <v>23</v>
      </c>
      <c r="S390" s="48">
        <v>11</v>
      </c>
      <c r="T390" s="48">
        <v>1</v>
      </c>
      <c r="U390" s="47" t="s">
        <v>3</v>
      </c>
      <c r="V390" s="46">
        <v>0</v>
      </c>
      <c r="W390" s="219"/>
      <c r="X390" s="219"/>
      <c r="Y390" s="219"/>
      <c r="Z390" s="219"/>
      <c r="AA390" s="219"/>
      <c r="AB390" s="39">
        <v>32989700</v>
      </c>
      <c r="AC390" s="38"/>
      <c r="AD390" s="45">
        <f>AD391+AD394</f>
        <v>27403800</v>
      </c>
      <c r="AE390" s="45">
        <f t="shared" ref="AE390:AF390" si="131">AE391+AE394</f>
        <v>9591100</v>
      </c>
      <c r="AF390" s="45">
        <f t="shared" si="131"/>
        <v>10091100</v>
      </c>
      <c r="AG390" s="35"/>
      <c r="AH390" s="34"/>
      <c r="AI390" s="33"/>
      <c r="AJ390" s="221"/>
      <c r="AK390" s="221"/>
      <c r="AL390" s="221"/>
      <c r="AM390" s="221"/>
      <c r="AN390" s="221"/>
      <c r="AO390" s="28"/>
      <c r="AP390" s="2"/>
      <c r="AQ390" s="2"/>
      <c r="AR390" s="2"/>
      <c r="AS390" s="2"/>
    </row>
    <row r="391" spans="1:45" ht="31.5" customHeight="1" x14ac:dyDescent="0.2">
      <c r="A391" s="32"/>
      <c r="B391" s="216">
        <v>630</v>
      </c>
      <c r="C391" s="216"/>
      <c r="D391" s="216"/>
      <c r="E391" s="216"/>
      <c r="F391" s="216"/>
      <c r="G391" s="216"/>
      <c r="H391" s="216"/>
      <c r="I391" s="216"/>
      <c r="J391" s="216"/>
      <c r="K391" s="216"/>
      <c r="L391" s="216"/>
      <c r="M391" s="216"/>
      <c r="N391" s="216"/>
      <c r="O391" s="216"/>
      <c r="P391" s="217"/>
      <c r="Q391" s="49" t="s">
        <v>16</v>
      </c>
      <c r="R391" s="46">
        <v>23</v>
      </c>
      <c r="S391" s="48">
        <v>11</v>
      </c>
      <c r="T391" s="48">
        <v>1</v>
      </c>
      <c r="U391" s="147" t="s">
        <v>312</v>
      </c>
      <c r="V391" s="46" t="s">
        <v>3</v>
      </c>
      <c r="W391" s="219"/>
      <c r="X391" s="219"/>
      <c r="Y391" s="219"/>
      <c r="Z391" s="219"/>
      <c r="AA391" s="219"/>
      <c r="AB391" s="39">
        <v>31583100</v>
      </c>
      <c r="AC391" s="38"/>
      <c r="AD391" s="45">
        <f>AD392</f>
        <v>27403800</v>
      </c>
      <c r="AE391" s="45">
        <f t="shared" ref="AE391:AF392" si="132">AE392</f>
        <v>0</v>
      </c>
      <c r="AF391" s="45">
        <f t="shared" si="132"/>
        <v>0</v>
      </c>
      <c r="AG391" s="35"/>
      <c r="AH391" s="34"/>
      <c r="AI391" s="33"/>
      <c r="AJ391" s="221"/>
      <c r="AK391" s="221"/>
      <c r="AL391" s="221"/>
      <c r="AM391" s="221"/>
      <c r="AN391" s="221"/>
      <c r="AO391" s="28"/>
      <c r="AP391" s="2"/>
      <c r="AQ391" s="2"/>
      <c r="AR391" s="2"/>
      <c r="AS391" s="2"/>
    </row>
    <row r="392" spans="1:45" ht="30.75" customHeight="1" x14ac:dyDescent="0.2">
      <c r="A392" s="32"/>
      <c r="B392" s="223" t="s">
        <v>53</v>
      </c>
      <c r="C392" s="223"/>
      <c r="D392" s="223"/>
      <c r="E392" s="223"/>
      <c r="F392" s="223"/>
      <c r="G392" s="223"/>
      <c r="H392" s="223"/>
      <c r="I392" s="223"/>
      <c r="J392" s="223"/>
      <c r="K392" s="223"/>
      <c r="L392" s="223"/>
      <c r="M392" s="223"/>
      <c r="N392" s="223"/>
      <c r="O392" s="223"/>
      <c r="P392" s="202"/>
      <c r="Q392" s="43" t="s">
        <v>42</v>
      </c>
      <c r="R392" s="40">
        <v>23</v>
      </c>
      <c r="S392" s="42">
        <v>11</v>
      </c>
      <c r="T392" s="42">
        <v>1</v>
      </c>
      <c r="U392" s="148" t="s">
        <v>312</v>
      </c>
      <c r="V392" s="40">
        <v>600</v>
      </c>
      <c r="W392" s="218"/>
      <c r="X392" s="218"/>
      <c r="Y392" s="218"/>
      <c r="Z392" s="218"/>
      <c r="AA392" s="218"/>
      <c r="AB392" s="39">
        <v>31583100</v>
      </c>
      <c r="AC392" s="38"/>
      <c r="AD392" s="37">
        <f>AD393</f>
        <v>27403800</v>
      </c>
      <c r="AE392" s="37">
        <f t="shared" si="132"/>
        <v>0</v>
      </c>
      <c r="AF392" s="37">
        <f t="shared" si="132"/>
        <v>0</v>
      </c>
      <c r="AG392" s="35"/>
      <c r="AH392" s="34"/>
      <c r="AI392" s="33"/>
      <c r="AJ392" s="220"/>
      <c r="AK392" s="220"/>
      <c r="AL392" s="220"/>
      <c r="AM392" s="220"/>
      <c r="AN392" s="220"/>
      <c r="AO392" s="28"/>
      <c r="AP392" s="2"/>
      <c r="AQ392" s="2"/>
      <c r="AR392" s="2"/>
      <c r="AS392" s="2"/>
    </row>
    <row r="393" spans="1:45" ht="17.25" customHeight="1" x14ac:dyDescent="0.2">
      <c r="A393" s="32"/>
      <c r="B393" s="223" t="s">
        <v>52</v>
      </c>
      <c r="C393" s="223"/>
      <c r="D393" s="223"/>
      <c r="E393" s="223"/>
      <c r="F393" s="223"/>
      <c r="G393" s="223"/>
      <c r="H393" s="223"/>
      <c r="I393" s="223"/>
      <c r="J393" s="223"/>
      <c r="K393" s="223"/>
      <c r="L393" s="223"/>
      <c r="M393" s="223"/>
      <c r="N393" s="223"/>
      <c r="O393" s="223"/>
      <c r="P393" s="202"/>
      <c r="Q393" s="43" t="s">
        <v>41</v>
      </c>
      <c r="R393" s="40">
        <v>23</v>
      </c>
      <c r="S393" s="42">
        <v>11</v>
      </c>
      <c r="T393" s="42">
        <v>1</v>
      </c>
      <c r="U393" s="148" t="s">
        <v>312</v>
      </c>
      <c r="V393" s="40">
        <v>620</v>
      </c>
      <c r="W393" s="218"/>
      <c r="X393" s="218"/>
      <c r="Y393" s="218"/>
      <c r="Z393" s="218"/>
      <c r="AA393" s="218"/>
      <c r="AB393" s="39">
        <v>31583100</v>
      </c>
      <c r="AC393" s="38"/>
      <c r="AD393" s="37">
        <v>27403800</v>
      </c>
      <c r="AE393" s="37">
        <v>0</v>
      </c>
      <c r="AF393" s="36">
        <v>0</v>
      </c>
      <c r="AG393" s="35"/>
      <c r="AH393" s="34"/>
      <c r="AI393" s="33"/>
      <c r="AJ393" s="220"/>
      <c r="AK393" s="220"/>
      <c r="AL393" s="220"/>
      <c r="AM393" s="220"/>
      <c r="AN393" s="220"/>
      <c r="AO393" s="28"/>
      <c r="AP393" s="2"/>
      <c r="AQ393" s="2"/>
      <c r="AR393" s="2"/>
      <c r="AS393" s="2"/>
    </row>
    <row r="394" spans="1:45" ht="29.25" customHeight="1" x14ac:dyDescent="0.2">
      <c r="A394" s="32"/>
      <c r="B394" s="54"/>
      <c r="C394" s="53"/>
      <c r="D394" s="52"/>
      <c r="E394" s="52"/>
      <c r="F394" s="51"/>
      <c r="G394" s="51"/>
      <c r="H394" s="50"/>
      <c r="I394" s="222" t="s">
        <v>17</v>
      </c>
      <c r="J394" s="222"/>
      <c r="K394" s="222"/>
      <c r="L394" s="222"/>
      <c r="M394" s="222"/>
      <c r="N394" s="222"/>
      <c r="O394" s="222"/>
      <c r="P394" s="199"/>
      <c r="Q394" s="49" t="s">
        <v>50</v>
      </c>
      <c r="R394" s="46">
        <v>23</v>
      </c>
      <c r="S394" s="48">
        <v>11</v>
      </c>
      <c r="T394" s="48">
        <v>1</v>
      </c>
      <c r="U394" s="47" t="s">
        <v>49</v>
      </c>
      <c r="V394" s="46" t="s">
        <v>3</v>
      </c>
      <c r="W394" s="219"/>
      <c r="X394" s="219"/>
      <c r="Y394" s="219"/>
      <c r="Z394" s="219"/>
      <c r="AA394" s="219"/>
      <c r="AB394" s="39">
        <v>1406600</v>
      </c>
      <c r="AC394" s="38"/>
      <c r="AD394" s="45">
        <f>AD395</f>
        <v>0</v>
      </c>
      <c r="AE394" s="45">
        <f t="shared" ref="AE394:AF395" si="133">AE395</f>
        <v>9591100</v>
      </c>
      <c r="AF394" s="45">
        <f t="shared" si="133"/>
        <v>10091100</v>
      </c>
      <c r="AG394" s="35"/>
      <c r="AH394" s="34"/>
      <c r="AI394" s="33"/>
      <c r="AJ394" s="220"/>
      <c r="AK394" s="220"/>
      <c r="AL394" s="220"/>
      <c r="AM394" s="220"/>
      <c r="AN394" s="220"/>
      <c r="AO394" s="28"/>
      <c r="AP394" s="2"/>
      <c r="AQ394" s="2"/>
      <c r="AR394" s="2"/>
      <c r="AS394" s="2"/>
    </row>
    <row r="395" spans="1:45" ht="21.75" customHeight="1" x14ac:dyDescent="0.2">
      <c r="A395" s="32"/>
      <c r="B395" s="216">
        <v>600</v>
      </c>
      <c r="C395" s="216"/>
      <c r="D395" s="216"/>
      <c r="E395" s="216"/>
      <c r="F395" s="216"/>
      <c r="G395" s="216"/>
      <c r="H395" s="216"/>
      <c r="I395" s="216"/>
      <c r="J395" s="216"/>
      <c r="K395" s="216"/>
      <c r="L395" s="216"/>
      <c r="M395" s="216"/>
      <c r="N395" s="216"/>
      <c r="O395" s="216"/>
      <c r="P395" s="217"/>
      <c r="Q395" s="43" t="s">
        <v>42</v>
      </c>
      <c r="R395" s="40">
        <v>23</v>
      </c>
      <c r="S395" s="42">
        <v>11</v>
      </c>
      <c r="T395" s="42">
        <v>1</v>
      </c>
      <c r="U395" s="41" t="s">
        <v>49</v>
      </c>
      <c r="V395" s="40">
        <v>600</v>
      </c>
      <c r="W395" s="218"/>
      <c r="X395" s="218"/>
      <c r="Y395" s="218"/>
      <c r="Z395" s="218"/>
      <c r="AA395" s="218"/>
      <c r="AB395" s="39">
        <v>1406600</v>
      </c>
      <c r="AC395" s="38"/>
      <c r="AD395" s="37">
        <f>AD396</f>
        <v>0</v>
      </c>
      <c r="AE395" s="37">
        <f t="shared" si="133"/>
        <v>9591100</v>
      </c>
      <c r="AF395" s="37">
        <f t="shared" si="133"/>
        <v>10091100</v>
      </c>
      <c r="AG395" s="35"/>
      <c r="AH395" s="34"/>
      <c r="AI395" s="33"/>
      <c r="AJ395" s="221"/>
      <c r="AK395" s="221"/>
      <c r="AL395" s="221"/>
      <c r="AM395" s="221"/>
      <c r="AN395" s="221"/>
      <c r="AO395" s="28"/>
      <c r="AP395" s="2"/>
      <c r="AQ395" s="2"/>
      <c r="AR395" s="2"/>
      <c r="AS395" s="2"/>
    </row>
    <row r="396" spans="1:45" ht="14.25" customHeight="1" x14ac:dyDescent="0.2">
      <c r="A396" s="32"/>
      <c r="B396" s="216">
        <v>620</v>
      </c>
      <c r="C396" s="216"/>
      <c r="D396" s="216"/>
      <c r="E396" s="216"/>
      <c r="F396" s="216"/>
      <c r="G396" s="216"/>
      <c r="H396" s="216"/>
      <c r="I396" s="216"/>
      <c r="J396" s="216"/>
      <c r="K396" s="216"/>
      <c r="L396" s="216"/>
      <c r="M396" s="216"/>
      <c r="N396" s="216"/>
      <c r="O396" s="216"/>
      <c r="P396" s="217"/>
      <c r="Q396" s="43" t="s">
        <v>41</v>
      </c>
      <c r="R396" s="40">
        <v>23</v>
      </c>
      <c r="S396" s="42">
        <v>11</v>
      </c>
      <c r="T396" s="42">
        <v>1</v>
      </c>
      <c r="U396" s="41" t="s">
        <v>49</v>
      </c>
      <c r="V396" s="40">
        <v>620</v>
      </c>
      <c r="W396" s="218"/>
      <c r="X396" s="218"/>
      <c r="Y396" s="218"/>
      <c r="Z396" s="218"/>
      <c r="AA396" s="218"/>
      <c r="AB396" s="39">
        <v>1406600</v>
      </c>
      <c r="AC396" s="38"/>
      <c r="AD396" s="37">
        <v>0</v>
      </c>
      <c r="AE396" s="37">
        <v>9591100</v>
      </c>
      <c r="AF396" s="36">
        <v>10091100</v>
      </c>
      <c r="AG396" s="35"/>
      <c r="AH396" s="34"/>
      <c r="AI396" s="33"/>
      <c r="AJ396" s="221"/>
      <c r="AK396" s="221"/>
      <c r="AL396" s="221"/>
      <c r="AM396" s="221"/>
      <c r="AN396" s="221"/>
      <c r="AO396" s="28"/>
      <c r="AP396" s="2"/>
      <c r="AQ396" s="2"/>
      <c r="AR396" s="2"/>
      <c r="AS396" s="2"/>
    </row>
    <row r="397" spans="1:45" ht="20.25" customHeight="1" x14ac:dyDescent="0.2">
      <c r="A397" s="32"/>
      <c r="B397" s="54"/>
      <c r="C397" s="53"/>
      <c r="D397" s="52"/>
      <c r="E397" s="52"/>
      <c r="F397" s="51"/>
      <c r="G397" s="51"/>
      <c r="H397" s="50"/>
      <c r="I397" s="222" t="s">
        <v>51</v>
      </c>
      <c r="J397" s="222"/>
      <c r="K397" s="222"/>
      <c r="L397" s="222"/>
      <c r="M397" s="222"/>
      <c r="N397" s="222"/>
      <c r="O397" s="222"/>
      <c r="P397" s="199"/>
      <c r="Q397" s="49" t="s">
        <v>48</v>
      </c>
      <c r="R397" s="46">
        <v>23</v>
      </c>
      <c r="S397" s="48">
        <v>11</v>
      </c>
      <c r="T397" s="48">
        <v>2</v>
      </c>
      <c r="U397" s="47" t="s">
        <v>3</v>
      </c>
      <c r="V397" s="46">
        <v>0</v>
      </c>
      <c r="W397" s="219"/>
      <c r="X397" s="219"/>
      <c r="Y397" s="219"/>
      <c r="Z397" s="219"/>
      <c r="AA397" s="219"/>
      <c r="AB397" s="39">
        <v>4699900</v>
      </c>
      <c r="AC397" s="38"/>
      <c r="AD397" s="45">
        <f>AD398+AD401</f>
        <v>3932400</v>
      </c>
      <c r="AE397" s="45">
        <v>0</v>
      </c>
      <c r="AF397" s="44">
        <v>0</v>
      </c>
      <c r="AG397" s="35"/>
      <c r="AH397" s="34"/>
      <c r="AI397" s="33"/>
      <c r="AJ397" s="220"/>
      <c r="AK397" s="220"/>
      <c r="AL397" s="220"/>
      <c r="AM397" s="220"/>
      <c r="AN397" s="220"/>
      <c r="AO397" s="28"/>
      <c r="AP397" s="2"/>
      <c r="AQ397" s="2"/>
      <c r="AR397" s="2"/>
      <c r="AS397" s="2"/>
    </row>
    <row r="398" spans="1:45" ht="50.25" customHeight="1" x14ac:dyDescent="0.2">
      <c r="A398" s="32"/>
      <c r="B398" s="216">
        <v>600</v>
      </c>
      <c r="C398" s="216"/>
      <c r="D398" s="216"/>
      <c r="E398" s="216"/>
      <c r="F398" s="216"/>
      <c r="G398" s="216"/>
      <c r="H398" s="216"/>
      <c r="I398" s="216"/>
      <c r="J398" s="216"/>
      <c r="K398" s="216"/>
      <c r="L398" s="216"/>
      <c r="M398" s="216"/>
      <c r="N398" s="216"/>
      <c r="O398" s="216"/>
      <c r="P398" s="217"/>
      <c r="Q398" s="49" t="s">
        <v>46</v>
      </c>
      <c r="R398" s="46">
        <v>23</v>
      </c>
      <c r="S398" s="48">
        <v>11</v>
      </c>
      <c r="T398" s="48">
        <v>2</v>
      </c>
      <c r="U398" s="47" t="s">
        <v>45</v>
      </c>
      <c r="V398" s="46" t="s">
        <v>3</v>
      </c>
      <c r="W398" s="219"/>
      <c r="X398" s="219"/>
      <c r="Y398" s="219"/>
      <c r="Z398" s="219"/>
      <c r="AA398" s="219"/>
      <c r="AB398" s="39">
        <v>3349900</v>
      </c>
      <c r="AC398" s="38"/>
      <c r="AD398" s="45">
        <f>AD399</f>
        <v>3182400</v>
      </c>
      <c r="AE398" s="45">
        <v>0</v>
      </c>
      <c r="AF398" s="44">
        <v>0</v>
      </c>
      <c r="AG398" s="35"/>
      <c r="AH398" s="34"/>
      <c r="AI398" s="33"/>
      <c r="AJ398" s="221"/>
      <c r="AK398" s="221"/>
      <c r="AL398" s="221"/>
      <c r="AM398" s="221"/>
      <c r="AN398" s="221"/>
      <c r="AO398" s="28"/>
      <c r="AP398" s="2"/>
      <c r="AQ398" s="2"/>
      <c r="AR398" s="2"/>
      <c r="AS398" s="2"/>
    </row>
    <row r="399" spans="1:45" ht="14.25" customHeight="1" x14ac:dyDescent="0.2">
      <c r="A399" s="32"/>
      <c r="B399" s="216">
        <v>620</v>
      </c>
      <c r="C399" s="216"/>
      <c r="D399" s="216"/>
      <c r="E399" s="216"/>
      <c r="F399" s="216"/>
      <c r="G399" s="216"/>
      <c r="H399" s="216"/>
      <c r="I399" s="216"/>
      <c r="J399" s="216"/>
      <c r="K399" s="216"/>
      <c r="L399" s="216"/>
      <c r="M399" s="216"/>
      <c r="N399" s="216"/>
      <c r="O399" s="216"/>
      <c r="P399" s="217"/>
      <c r="Q399" s="43" t="s">
        <v>42</v>
      </c>
      <c r="R399" s="40">
        <v>23</v>
      </c>
      <c r="S399" s="42">
        <v>11</v>
      </c>
      <c r="T399" s="42">
        <v>2</v>
      </c>
      <c r="U399" s="41" t="s">
        <v>45</v>
      </c>
      <c r="V399" s="40">
        <v>600</v>
      </c>
      <c r="W399" s="218"/>
      <c r="X399" s="218"/>
      <c r="Y399" s="218"/>
      <c r="Z399" s="218"/>
      <c r="AA399" s="218"/>
      <c r="AB399" s="39">
        <v>3349900</v>
      </c>
      <c r="AC399" s="38"/>
      <c r="AD399" s="37">
        <f>AD400</f>
        <v>3182400</v>
      </c>
      <c r="AE399" s="37">
        <v>0</v>
      </c>
      <c r="AF399" s="36">
        <v>0</v>
      </c>
      <c r="AG399" s="35"/>
      <c r="AH399" s="34"/>
      <c r="AI399" s="33"/>
      <c r="AJ399" s="221"/>
      <c r="AK399" s="221"/>
      <c r="AL399" s="221"/>
      <c r="AM399" s="221"/>
      <c r="AN399" s="221"/>
      <c r="AO399" s="28"/>
      <c r="AP399" s="2"/>
      <c r="AQ399" s="2"/>
      <c r="AR399" s="2"/>
      <c r="AS399" s="2"/>
    </row>
    <row r="400" spans="1:45" ht="14.25" customHeight="1" x14ac:dyDescent="0.2">
      <c r="A400" s="32"/>
      <c r="B400" s="223" t="s">
        <v>48</v>
      </c>
      <c r="C400" s="223"/>
      <c r="D400" s="223"/>
      <c r="E400" s="223"/>
      <c r="F400" s="223"/>
      <c r="G400" s="223"/>
      <c r="H400" s="223"/>
      <c r="I400" s="223"/>
      <c r="J400" s="223"/>
      <c r="K400" s="223"/>
      <c r="L400" s="223"/>
      <c r="M400" s="223"/>
      <c r="N400" s="223"/>
      <c r="O400" s="223"/>
      <c r="P400" s="202"/>
      <c r="Q400" s="43" t="s">
        <v>41</v>
      </c>
      <c r="R400" s="40">
        <v>23</v>
      </c>
      <c r="S400" s="42">
        <v>11</v>
      </c>
      <c r="T400" s="42">
        <v>2</v>
      </c>
      <c r="U400" s="41" t="s">
        <v>45</v>
      </c>
      <c r="V400" s="40">
        <v>620</v>
      </c>
      <c r="W400" s="218"/>
      <c r="X400" s="218"/>
      <c r="Y400" s="218"/>
      <c r="Z400" s="218"/>
      <c r="AA400" s="218"/>
      <c r="AB400" s="39">
        <v>3349900</v>
      </c>
      <c r="AC400" s="38"/>
      <c r="AD400" s="37">
        <v>3182400</v>
      </c>
      <c r="AE400" s="37">
        <v>0</v>
      </c>
      <c r="AF400" s="36">
        <v>0</v>
      </c>
      <c r="AG400" s="35"/>
      <c r="AH400" s="34"/>
      <c r="AI400" s="33"/>
      <c r="AJ400" s="220"/>
      <c r="AK400" s="220"/>
      <c r="AL400" s="220"/>
      <c r="AM400" s="220"/>
      <c r="AN400" s="220"/>
      <c r="AO400" s="28"/>
      <c r="AP400" s="2"/>
      <c r="AQ400" s="2"/>
      <c r="AR400" s="2"/>
      <c r="AS400" s="2"/>
    </row>
    <row r="401" spans="1:45" ht="43.5" customHeight="1" x14ac:dyDescent="0.2">
      <c r="A401" s="32"/>
      <c r="B401" s="54"/>
      <c r="C401" s="53"/>
      <c r="D401" s="52"/>
      <c r="E401" s="52"/>
      <c r="F401" s="51"/>
      <c r="G401" s="51"/>
      <c r="H401" s="50"/>
      <c r="I401" s="222" t="s">
        <v>47</v>
      </c>
      <c r="J401" s="222"/>
      <c r="K401" s="222"/>
      <c r="L401" s="222"/>
      <c r="M401" s="222"/>
      <c r="N401" s="222"/>
      <c r="O401" s="222"/>
      <c r="P401" s="199"/>
      <c r="Q401" s="49" t="s">
        <v>43</v>
      </c>
      <c r="R401" s="46">
        <v>23</v>
      </c>
      <c r="S401" s="48">
        <v>11</v>
      </c>
      <c r="T401" s="48">
        <v>2</v>
      </c>
      <c r="U401" s="47" t="s">
        <v>40</v>
      </c>
      <c r="V401" s="46" t="s">
        <v>3</v>
      </c>
      <c r="W401" s="219"/>
      <c r="X401" s="219"/>
      <c r="Y401" s="219"/>
      <c r="Z401" s="219"/>
      <c r="AA401" s="219"/>
      <c r="AB401" s="39">
        <v>1350000</v>
      </c>
      <c r="AC401" s="38"/>
      <c r="AD401" s="45">
        <f>AD402</f>
        <v>750000</v>
      </c>
      <c r="AE401" s="45">
        <f t="shared" ref="AE401:AF402" si="134">AE402</f>
        <v>0</v>
      </c>
      <c r="AF401" s="45">
        <f t="shared" si="134"/>
        <v>0</v>
      </c>
      <c r="AG401" s="35"/>
      <c r="AH401" s="34"/>
      <c r="AI401" s="33"/>
      <c r="AJ401" s="220"/>
      <c r="AK401" s="220"/>
      <c r="AL401" s="220"/>
      <c r="AM401" s="220"/>
      <c r="AN401" s="220"/>
      <c r="AO401" s="28"/>
      <c r="AP401" s="2"/>
      <c r="AQ401" s="2"/>
      <c r="AR401" s="2"/>
      <c r="AS401" s="2"/>
    </row>
    <row r="402" spans="1:45" ht="21.75" customHeight="1" x14ac:dyDescent="0.2">
      <c r="A402" s="32"/>
      <c r="B402" s="216">
        <v>600</v>
      </c>
      <c r="C402" s="216"/>
      <c r="D402" s="216"/>
      <c r="E402" s="216"/>
      <c r="F402" s="216"/>
      <c r="G402" s="216"/>
      <c r="H402" s="216"/>
      <c r="I402" s="216"/>
      <c r="J402" s="216"/>
      <c r="K402" s="216"/>
      <c r="L402" s="216"/>
      <c r="M402" s="216"/>
      <c r="N402" s="216"/>
      <c r="O402" s="216"/>
      <c r="P402" s="217"/>
      <c r="Q402" s="43" t="s">
        <v>42</v>
      </c>
      <c r="R402" s="40">
        <v>23</v>
      </c>
      <c r="S402" s="42">
        <v>11</v>
      </c>
      <c r="T402" s="42">
        <v>2</v>
      </c>
      <c r="U402" s="41" t="s">
        <v>40</v>
      </c>
      <c r="V402" s="40">
        <v>600</v>
      </c>
      <c r="W402" s="218"/>
      <c r="X402" s="218"/>
      <c r="Y402" s="218"/>
      <c r="Z402" s="218"/>
      <c r="AA402" s="218"/>
      <c r="AB402" s="39">
        <v>1350000</v>
      </c>
      <c r="AC402" s="38"/>
      <c r="AD402" s="37">
        <f>AD403</f>
        <v>750000</v>
      </c>
      <c r="AE402" s="37">
        <f t="shared" si="134"/>
        <v>0</v>
      </c>
      <c r="AF402" s="37">
        <f t="shared" si="134"/>
        <v>0</v>
      </c>
      <c r="AG402" s="35"/>
      <c r="AH402" s="34"/>
      <c r="AI402" s="33"/>
      <c r="AJ402" s="221"/>
      <c r="AK402" s="221"/>
      <c r="AL402" s="221"/>
      <c r="AM402" s="221"/>
      <c r="AN402" s="221"/>
      <c r="AO402" s="28"/>
      <c r="AP402" s="2"/>
      <c r="AQ402" s="2"/>
      <c r="AR402" s="2"/>
      <c r="AS402" s="2"/>
    </row>
    <row r="403" spans="1:45" ht="14.25" customHeight="1" x14ac:dyDescent="0.2">
      <c r="A403" s="32"/>
      <c r="B403" s="216">
        <v>620</v>
      </c>
      <c r="C403" s="216"/>
      <c r="D403" s="216"/>
      <c r="E403" s="216"/>
      <c r="F403" s="216"/>
      <c r="G403" s="216"/>
      <c r="H403" s="216"/>
      <c r="I403" s="216"/>
      <c r="J403" s="216"/>
      <c r="K403" s="216"/>
      <c r="L403" s="216"/>
      <c r="M403" s="216"/>
      <c r="N403" s="216"/>
      <c r="O403" s="216"/>
      <c r="P403" s="217"/>
      <c r="Q403" s="43" t="s">
        <v>41</v>
      </c>
      <c r="R403" s="40">
        <v>23</v>
      </c>
      <c r="S403" s="42">
        <v>11</v>
      </c>
      <c r="T403" s="42">
        <v>2</v>
      </c>
      <c r="U403" s="41" t="s">
        <v>40</v>
      </c>
      <c r="V403" s="40">
        <v>620</v>
      </c>
      <c r="W403" s="218"/>
      <c r="X403" s="218"/>
      <c r="Y403" s="218"/>
      <c r="Z403" s="218"/>
      <c r="AA403" s="218"/>
      <c r="AB403" s="39">
        <v>1350000</v>
      </c>
      <c r="AC403" s="38"/>
      <c r="AD403" s="37">
        <v>750000</v>
      </c>
      <c r="AE403" s="37">
        <v>0</v>
      </c>
      <c r="AF403" s="36">
        <v>0</v>
      </c>
      <c r="AG403" s="35"/>
      <c r="AH403" s="34"/>
      <c r="AI403" s="33"/>
      <c r="AJ403" s="221"/>
      <c r="AK403" s="221"/>
      <c r="AL403" s="221"/>
      <c r="AM403" s="221"/>
      <c r="AN403" s="221"/>
      <c r="AO403" s="28"/>
      <c r="AP403" s="2"/>
      <c r="AQ403" s="2"/>
      <c r="AR403" s="2"/>
      <c r="AS403" s="2"/>
    </row>
    <row r="404" spans="1:45" ht="33" customHeight="1" x14ac:dyDescent="0.2">
      <c r="A404" s="32"/>
      <c r="B404" s="54"/>
      <c r="C404" s="53"/>
      <c r="D404" s="52"/>
      <c r="E404" s="52"/>
      <c r="F404" s="51"/>
      <c r="G404" s="51"/>
      <c r="H404" s="50"/>
      <c r="I404" s="222" t="s">
        <v>44</v>
      </c>
      <c r="J404" s="222"/>
      <c r="K404" s="222"/>
      <c r="L404" s="222"/>
      <c r="M404" s="222"/>
      <c r="N404" s="222"/>
      <c r="O404" s="222"/>
      <c r="P404" s="199"/>
      <c r="Q404" s="49" t="s">
        <v>39</v>
      </c>
      <c r="R404" s="46">
        <v>23</v>
      </c>
      <c r="S404" s="48">
        <v>13</v>
      </c>
      <c r="T404" s="48">
        <v>0</v>
      </c>
      <c r="U404" s="47" t="s">
        <v>3</v>
      </c>
      <c r="V404" s="46">
        <v>0</v>
      </c>
      <c r="W404" s="219"/>
      <c r="X404" s="219"/>
      <c r="Y404" s="219"/>
      <c r="Z404" s="219"/>
      <c r="AA404" s="219"/>
      <c r="AB404" s="39">
        <v>216000</v>
      </c>
      <c r="AC404" s="38"/>
      <c r="AD404" s="45">
        <f>AD405</f>
        <v>200000</v>
      </c>
      <c r="AE404" s="45">
        <f t="shared" ref="AE404:AF407" si="135">AE405</f>
        <v>200000</v>
      </c>
      <c r="AF404" s="45">
        <f t="shared" si="135"/>
        <v>200000</v>
      </c>
      <c r="AG404" s="35"/>
      <c r="AH404" s="34"/>
      <c r="AI404" s="33"/>
      <c r="AJ404" s="220"/>
      <c r="AK404" s="220"/>
      <c r="AL404" s="220"/>
      <c r="AM404" s="220"/>
      <c r="AN404" s="220"/>
      <c r="AO404" s="28"/>
      <c r="AP404" s="2"/>
      <c r="AQ404" s="2"/>
      <c r="AR404" s="2"/>
      <c r="AS404" s="2"/>
    </row>
    <row r="405" spans="1:45" ht="30.75" customHeight="1" x14ac:dyDescent="0.2">
      <c r="A405" s="32"/>
      <c r="B405" s="216">
        <v>600</v>
      </c>
      <c r="C405" s="216"/>
      <c r="D405" s="216"/>
      <c r="E405" s="216"/>
      <c r="F405" s="216"/>
      <c r="G405" s="216"/>
      <c r="H405" s="216"/>
      <c r="I405" s="216"/>
      <c r="J405" s="216"/>
      <c r="K405" s="216"/>
      <c r="L405" s="216"/>
      <c r="M405" s="216"/>
      <c r="N405" s="216"/>
      <c r="O405" s="216"/>
      <c r="P405" s="217"/>
      <c r="Q405" s="49" t="s">
        <v>38</v>
      </c>
      <c r="R405" s="46">
        <v>23</v>
      </c>
      <c r="S405" s="48">
        <v>13</v>
      </c>
      <c r="T405" s="48">
        <v>1</v>
      </c>
      <c r="U405" s="47" t="s">
        <v>3</v>
      </c>
      <c r="V405" s="46">
        <v>0</v>
      </c>
      <c r="W405" s="219"/>
      <c r="X405" s="219"/>
      <c r="Y405" s="219"/>
      <c r="Z405" s="219"/>
      <c r="AA405" s="219"/>
      <c r="AB405" s="39">
        <v>216000</v>
      </c>
      <c r="AC405" s="38"/>
      <c r="AD405" s="45">
        <f>AD406</f>
        <v>200000</v>
      </c>
      <c r="AE405" s="45">
        <f t="shared" si="135"/>
        <v>200000</v>
      </c>
      <c r="AF405" s="45">
        <v>200000</v>
      </c>
      <c r="AG405" s="35"/>
      <c r="AH405" s="34"/>
      <c r="AI405" s="33"/>
      <c r="AJ405" s="221"/>
      <c r="AK405" s="221"/>
      <c r="AL405" s="221"/>
      <c r="AM405" s="221"/>
      <c r="AN405" s="221"/>
      <c r="AO405" s="28"/>
      <c r="AP405" s="2"/>
      <c r="AQ405" s="2"/>
      <c r="AR405" s="2"/>
      <c r="AS405" s="2"/>
    </row>
    <row r="406" spans="1:45" ht="14.25" customHeight="1" x14ac:dyDescent="0.2">
      <c r="A406" s="32"/>
      <c r="B406" s="216">
        <v>620</v>
      </c>
      <c r="C406" s="216"/>
      <c r="D406" s="216"/>
      <c r="E406" s="216"/>
      <c r="F406" s="216"/>
      <c r="G406" s="216"/>
      <c r="H406" s="216"/>
      <c r="I406" s="216"/>
      <c r="J406" s="216"/>
      <c r="K406" s="216"/>
      <c r="L406" s="216"/>
      <c r="M406" s="216"/>
      <c r="N406" s="216"/>
      <c r="O406" s="216"/>
      <c r="P406" s="217"/>
      <c r="Q406" s="49" t="s">
        <v>36</v>
      </c>
      <c r="R406" s="46">
        <v>23</v>
      </c>
      <c r="S406" s="48">
        <v>13</v>
      </c>
      <c r="T406" s="48">
        <v>1</v>
      </c>
      <c r="U406" s="47" t="s">
        <v>33</v>
      </c>
      <c r="V406" s="46" t="s">
        <v>3</v>
      </c>
      <c r="W406" s="219"/>
      <c r="X406" s="219"/>
      <c r="Y406" s="219"/>
      <c r="Z406" s="219"/>
      <c r="AA406" s="219"/>
      <c r="AB406" s="39">
        <v>216000</v>
      </c>
      <c r="AC406" s="38"/>
      <c r="AD406" s="45">
        <f>AD407</f>
        <v>200000</v>
      </c>
      <c r="AE406" s="45">
        <f t="shared" si="135"/>
        <v>200000</v>
      </c>
      <c r="AF406" s="45">
        <v>200000</v>
      </c>
      <c r="AG406" s="35"/>
      <c r="AH406" s="34"/>
      <c r="AI406" s="33"/>
      <c r="AJ406" s="221"/>
      <c r="AK406" s="221"/>
      <c r="AL406" s="221"/>
      <c r="AM406" s="221"/>
      <c r="AN406" s="221"/>
      <c r="AO406" s="28"/>
      <c r="AP406" s="2"/>
      <c r="AQ406" s="2"/>
      <c r="AR406" s="2"/>
      <c r="AS406" s="2"/>
    </row>
    <row r="407" spans="1:45" ht="27" customHeight="1" x14ac:dyDescent="0.2">
      <c r="A407" s="32"/>
      <c r="B407" s="223" t="s">
        <v>39</v>
      </c>
      <c r="C407" s="223"/>
      <c r="D407" s="223"/>
      <c r="E407" s="223"/>
      <c r="F407" s="223"/>
      <c r="G407" s="223"/>
      <c r="H407" s="223"/>
      <c r="I407" s="223"/>
      <c r="J407" s="223"/>
      <c r="K407" s="223"/>
      <c r="L407" s="223"/>
      <c r="M407" s="223"/>
      <c r="N407" s="223"/>
      <c r="O407" s="223"/>
      <c r="P407" s="202"/>
      <c r="Q407" s="43" t="s">
        <v>35</v>
      </c>
      <c r="R407" s="40">
        <v>23</v>
      </c>
      <c r="S407" s="42">
        <v>13</v>
      </c>
      <c r="T407" s="42">
        <v>1</v>
      </c>
      <c r="U407" s="41" t="s">
        <v>33</v>
      </c>
      <c r="V407" s="40">
        <v>700</v>
      </c>
      <c r="W407" s="218"/>
      <c r="X407" s="218"/>
      <c r="Y407" s="218"/>
      <c r="Z407" s="218"/>
      <c r="AA407" s="218"/>
      <c r="AB407" s="39">
        <v>216000</v>
      </c>
      <c r="AC407" s="38"/>
      <c r="AD407" s="37">
        <f>AD408</f>
        <v>200000</v>
      </c>
      <c r="AE407" s="37">
        <f t="shared" si="135"/>
        <v>200000</v>
      </c>
      <c r="AF407" s="37">
        <f t="shared" si="135"/>
        <v>2800000</v>
      </c>
      <c r="AG407" s="35"/>
      <c r="AH407" s="34"/>
      <c r="AI407" s="33"/>
      <c r="AJ407" s="220"/>
      <c r="AK407" s="220"/>
      <c r="AL407" s="220"/>
      <c r="AM407" s="220"/>
      <c r="AN407" s="220"/>
      <c r="AO407" s="28"/>
      <c r="AP407" s="2"/>
      <c r="AQ407" s="2"/>
      <c r="AR407" s="2"/>
      <c r="AS407" s="2"/>
    </row>
    <row r="408" spans="1:45" ht="20.25" customHeight="1" x14ac:dyDescent="0.2">
      <c r="A408" s="32"/>
      <c r="B408" s="223" t="s">
        <v>38</v>
      </c>
      <c r="C408" s="223"/>
      <c r="D408" s="223"/>
      <c r="E408" s="223"/>
      <c r="F408" s="223"/>
      <c r="G408" s="223"/>
      <c r="H408" s="223"/>
      <c r="I408" s="223"/>
      <c r="J408" s="223"/>
      <c r="K408" s="223"/>
      <c r="L408" s="223"/>
      <c r="M408" s="223"/>
      <c r="N408" s="223"/>
      <c r="O408" s="223"/>
      <c r="P408" s="202"/>
      <c r="Q408" s="43" t="s">
        <v>34</v>
      </c>
      <c r="R408" s="40">
        <v>23</v>
      </c>
      <c r="S408" s="42">
        <v>13</v>
      </c>
      <c r="T408" s="42">
        <v>1</v>
      </c>
      <c r="U408" s="41" t="s">
        <v>33</v>
      </c>
      <c r="V408" s="40">
        <v>730</v>
      </c>
      <c r="W408" s="218"/>
      <c r="X408" s="218"/>
      <c r="Y408" s="218"/>
      <c r="Z408" s="218"/>
      <c r="AA408" s="218"/>
      <c r="AB408" s="39">
        <v>216000</v>
      </c>
      <c r="AC408" s="38"/>
      <c r="AD408" s="37">
        <v>200000</v>
      </c>
      <c r="AE408" s="37">
        <v>200000</v>
      </c>
      <c r="AF408" s="36">
        <v>2800000</v>
      </c>
      <c r="AG408" s="35"/>
      <c r="AH408" s="34"/>
      <c r="AI408" s="33"/>
      <c r="AJ408" s="220"/>
      <c r="AK408" s="220"/>
      <c r="AL408" s="220"/>
      <c r="AM408" s="220"/>
      <c r="AN408" s="220"/>
      <c r="AO408" s="28"/>
      <c r="AP408" s="2"/>
      <c r="AQ408" s="2"/>
      <c r="AR408" s="2"/>
      <c r="AS408" s="2"/>
    </row>
    <row r="409" spans="1:45" ht="45" customHeight="1" x14ac:dyDescent="0.2">
      <c r="A409" s="32"/>
      <c r="B409" s="54"/>
      <c r="C409" s="53"/>
      <c r="D409" s="52"/>
      <c r="E409" s="52"/>
      <c r="F409" s="51"/>
      <c r="G409" s="51"/>
      <c r="H409" s="50"/>
      <c r="I409" s="222" t="s">
        <v>37</v>
      </c>
      <c r="J409" s="222"/>
      <c r="K409" s="222"/>
      <c r="L409" s="222"/>
      <c r="M409" s="222"/>
      <c r="N409" s="222"/>
      <c r="O409" s="222"/>
      <c r="P409" s="199"/>
      <c r="Q409" s="49" t="s">
        <v>32</v>
      </c>
      <c r="R409" s="46">
        <v>23</v>
      </c>
      <c r="S409" s="48">
        <v>14</v>
      </c>
      <c r="T409" s="48">
        <v>0</v>
      </c>
      <c r="U409" s="47" t="s">
        <v>3</v>
      </c>
      <c r="V409" s="46">
        <v>0</v>
      </c>
      <c r="W409" s="219"/>
      <c r="X409" s="219"/>
      <c r="Y409" s="219"/>
      <c r="Z409" s="219"/>
      <c r="AA409" s="219"/>
      <c r="AB409" s="39">
        <v>187301228.75</v>
      </c>
      <c r="AC409" s="38"/>
      <c r="AD409" s="45">
        <f>AD410+AD414</f>
        <v>156730600</v>
      </c>
      <c r="AE409" s="45">
        <f t="shared" ref="AE409:AF409" si="136">AE410+AE414</f>
        <v>68025300</v>
      </c>
      <c r="AF409" s="45">
        <f t="shared" si="136"/>
        <v>67129500</v>
      </c>
      <c r="AG409" s="35"/>
      <c r="AH409" s="34"/>
      <c r="AI409" s="33"/>
      <c r="AJ409" s="220"/>
      <c r="AK409" s="220"/>
      <c r="AL409" s="220"/>
      <c r="AM409" s="220"/>
      <c r="AN409" s="220"/>
      <c r="AO409" s="28"/>
      <c r="AP409" s="2"/>
      <c r="AQ409" s="2"/>
      <c r="AR409" s="2"/>
      <c r="AS409" s="2"/>
    </row>
    <row r="410" spans="1:45" ht="39" customHeight="1" x14ac:dyDescent="0.2">
      <c r="A410" s="32"/>
      <c r="B410" s="216">
        <v>700</v>
      </c>
      <c r="C410" s="216"/>
      <c r="D410" s="216"/>
      <c r="E410" s="216"/>
      <c r="F410" s="216"/>
      <c r="G410" s="216"/>
      <c r="H410" s="216"/>
      <c r="I410" s="216"/>
      <c r="J410" s="216"/>
      <c r="K410" s="216"/>
      <c r="L410" s="216"/>
      <c r="M410" s="216"/>
      <c r="N410" s="216"/>
      <c r="O410" s="216"/>
      <c r="P410" s="217"/>
      <c r="Q410" s="49" t="s">
        <v>31</v>
      </c>
      <c r="R410" s="46">
        <v>23</v>
      </c>
      <c r="S410" s="48">
        <v>14</v>
      </c>
      <c r="T410" s="48">
        <v>1</v>
      </c>
      <c r="U410" s="47" t="s">
        <v>3</v>
      </c>
      <c r="V410" s="46">
        <v>0</v>
      </c>
      <c r="W410" s="219"/>
      <c r="X410" s="219"/>
      <c r="Y410" s="219"/>
      <c r="Z410" s="219"/>
      <c r="AA410" s="219"/>
      <c r="AB410" s="39">
        <v>81781600</v>
      </c>
      <c r="AC410" s="38"/>
      <c r="AD410" s="45">
        <v>81781600</v>
      </c>
      <c r="AE410" s="45">
        <v>68025300</v>
      </c>
      <c r="AF410" s="44">
        <v>67129500</v>
      </c>
      <c r="AG410" s="35"/>
      <c r="AH410" s="34"/>
      <c r="AI410" s="33"/>
      <c r="AJ410" s="221"/>
      <c r="AK410" s="221"/>
      <c r="AL410" s="221"/>
      <c r="AM410" s="221"/>
      <c r="AN410" s="221"/>
      <c r="AO410" s="28"/>
      <c r="AP410" s="2"/>
      <c r="AQ410" s="2"/>
      <c r="AR410" s="2"/>
      <c r="AS410" s="2"/>
    </row>
    <row r="411" spans="1:45" ht="45" customHeight="1" x14ac:dyDescent="0.2">
      <c r="A411" s="32"/>
      <c r="B411" s="216">
        <v>730</v>
      </c>
      <c r="C411" s="216"/>
      <c r="D411" s="216"/>
      <c r="E411" s="216"/>
      <c r="F411" s="216"/>
      <c r="G411" s="216"/>
      <c r="H411" s="216"/>
      <c r="I411" s="216"/>
      <c r="J411" s="216"/>
      <c r="K411" s="216"/>
      <c r="L411" s="216"/>
      <c r="M411" s="216"/>
      <c r="N411" s="216"/>
      <c r="O411" s="216"/>
      <c r="P411" s="217"/>
      <c r="Q411" s="49" t="s">
        <v>29</v>
      </c>
      <c r="R411" s="46">
        <v>23</v>
      </c>
      <c r="S411" s="48">
        <v>14</v>
      </c>
      <c r="T411" s="48">
        <v>1</v>
      </c>
      <c r="U411" s="147" t="s">
        <v>332</v>
      </c>
      <c r="V411" s="46" t="s">
        <v>3</v>
      </c>
      <c r="W411" s="219"/>
      <c r="X411" s="219"/>
      <c r="Y411" s="219"/>
      <c r="Z411" s="219"/>
      <c r="AA411" s="219"/>
      <c r="AB411" s="39">
        <v>81781600</v>
      </c>
      <c r="AC411" s="38"/>
      <c r="AD411" s="45">
        <v>81781600</v>
      </c>
      <c r="AE411" s="45">
        <v>68025300</v>
      </c>
      <c r="AF411" s="44">
        <v>67129500</v>
      </c>
      <c r="AG411" s="35"/>
      <c r="AH411" s="34"/>
      <c r="AI411" s="33"/>
      <c r="AJ411" s="221"/>
      <c r="AK411" s="221"/>
      <c r="AL411" s="221"/>
      <c r="AM411" s="221"/>
      <c r="AN411" s="221"/>
      <c r="AO411" s="28"/>
      <c r="AP411" s="2"/>
      <c r="AQ411" s="2"/>
      <c r="AR411" s="2"/>
      <c r="AS411" s="2"/>
    </row>
    <row r="412" spans="1:45" ht="30" customHeight="1" x14ac:dyDescent="0.2">
      <c r="A412" s="32"/>
      <c r="B412" s="223" t="s">
        <v>32</v>
      </c>
      <c r="C412" s="223"/>
      <c r="D412" s="223"/>
      <c r="E412" s="223"/>
      <c r="F412" s="223"/>
      <c r="G412" s="223"/>
      <c r="H412" s="223"/>
      <c r="I412" s="223"/>
      <c r="J412" s="223"/>
      <c r="K412" s="223"/>
      <c r="L412" s="223"/>
      <c r="M412" s="223"/>
      <c r="N412" s="223"/>
      <c r="O412" s="223"/>
      <c r="P412" s="202"/>
      <c r="Q412" s="43" t="s">
        <v>22</v>
      </c>
      <c r="R412" s="40">
        <v>23</v>
      </c>
      <c r="S412" s="42">
        <v>14</v>
      </c>
      <c r="T412" s="42">
        <v>1</v>
      </c>
      <c r="U412" s="148" t="s">
        <v>332</v>
      </c>
      <c r="V412" s="40">
        <v>500</v>
      </c>
      <c r="W412" s="218"/>
      <c r="X412" s="218"/>
      <c r="Y412" s="218"/>
      <c r="Z412" s="218"/>
      <c r="AA412" s="218"/>
      <c r="AB412" s="39">
        <v>81781600</v>
      </c>
      <c r="AC412" s="38"/>
      <c r="AD412" s="37">
        <v>81781600</v>
      </c>
      <c r="AE412" s="37">
        <v>68025300</v>
      </c>
      <c r="AF412" s="36">
        <v>67129500</v>
      </c>
      <c r="AG412" s="35"/>
      <c r="AH412" s="34"/>
      <c r="AI412" s="33"/>
      <c r="AJ412" s="220"/>
      <c r="AK412" s="220"/>
      <c r="AL412" s="220"/>
      <c r="AM412" s="220"/>
      <c r="AN412" s="220"/>
      <c r="AO412" s="28"/>
      <c r="AP412" s="2"/>
      <c r="AQ412" s="2"/>
      <c r="AR412" s="2"/>
      <c r="AS412" s="2"/>
    </row>
    <row r="413" spans="1:45" ht="23.25" customHeight="1" x14ac:dyDescent="0.2">
      <c r="A413" s="32"/>
      <c r="B413" s="223" t="s">
        <v>31</v>
      </c>
      <c r="C413" s="223"/>
      <c r="D413" s="223"/>
      <c r="E413" s="223"/>
      <c r="F413" s="223"/>
      <c r="G413" s="223"/>
      <c r="H413" s="223"/>
      <c r="I413" s="223"/>
      <c r="J413" s="223"/>
      <c r="K413" s="223"/>
      <c r="L413" s="223"/>
      <c r="M413" s="223"/>
      <c r="N413" s="223"/>
      <c r="O413" s="223"/>
      <c r="P413" s="202"/>
      <c r="Q413" s="43" t="s">
        <v>28</v>
      </c>
      <c r="R413" s="40">
        <v>23</v>
      </c>
      <c r="S413" s="42">
        <v>14</v>
      </c>
      <c r="T413" s="42">
        <v>1</v>
      </c>
      <c r="U413" s="148" t="s">
        <v>332</v>
      </c>
      <c r="V413" s="40">
        <v>510</v>
      </c>
      <c r="W413" s="218"/>
      <c r="X413" s="218"/>
      <c r="Y413" s="218"/>
      <c r="Z413" s="218"/>
      <c r="AA413" s="218"/>
      <c r="AB413" s="39">
        <v>81781600</v>
      </c>
      <c r="AC413" s="38"/>
      <c r="AD413" s="37">
        <v>81781600</v>
      </c>
      <c r="AE413" s="37">
        <v>68025300</v>
      </c>
      <c r="AF413" s="36">
        <v>67129500</v>
      </c>
      <c r="AG413" s="35"/>
      <c r="AH413" s="34"/>
      <c r="AI413" s="33"/>
      <c r="AJ413" s="220"/>
      <c r="AK413" s="220"/>
      <c r="AL413" s="220"/>
      <c r="AM413" s="220"/>
      <c r="AN413" s="220"/>
      <c r="AO413" s="28"/>
      <c r="AP413" s="2"/>
      <c r="AQ413" s="2"/>
      <c r="AR413" s="2"/>
      <c r="AS413" s="2"/>
    </row>
    <row r="414" spans="1:45" ht="19.5" customHeight="1" x14ac:dyDescent="0.2">
      <c r="A414" s="32"/>
      <c r="B414" s="54"/>
      <c r="C414" s="53"/>
      <c r="D414" s="52"/>
      <c r="E414" s="52"/>
      <c r="F414" s="51"/>
      <c r="G414" s="51"/>
      <c r="H414" s="50"/>
      <c r="I414" s="222" t="s">
        <v>30</v>
      </c>
      <c r="J414" s="222"/>
      <c r="K414" s="222"/>
      <c r="L414" s="222"/>
      <c r="M414" s="222"/>
      <c r="N414" s="222"/>
      <c r="O414" s="222"/>
      <c r="P414" s="199"/>
      <c r="Q414" s="49" t="s">
        <v>27</v>
      </c>
      <c r="R414" s="46">
        <v>23</v>
      </c>
      <c r="S414" s="48">
        <v>14</v>
      </c>
      <c r="T414" s="48">
        <v>3</v>
      </c>
      <c r="U414" s="47" t="s">
        <v>3</v>
      </c>
      <c r="V414" s="46">
        <v>0</v>
      </c>
      <c r="W414" s="219"/>
      <c r="X414" s="219"/>
      <c r="Y414" s="219"/>
      <c r="Z414" s="219"/>
      <c r="AA414" s="219"/>
      <c r="AB414" s="39">
        <v>105519628.75</v>
      </c>
      <c r="AC414" s="38"/>
      <c r="AD414" s="45">
        <f>AD415</f>
        <v>74949000</v>
      </c>
      <c r="AE414" s="45">
        <f t="shared" ref="AE414:AF414" si="137">AE415</f>
        <v>0</v>
      </c>
      <c r="AF414" s="45">
        <f t="shared" si="137"/>
        <v>0</v>
      </c>
      <c r="AG414" s="35"/>
      <c r="AH414" s="34"/>
      <c r="AI414" s="33"/>
      <c r="AJ414" s="220"/>
      <c r="AK414" s="220"/>
      <c r="AL414" s="220"/>
      <c r="AM414" s="220"/>
      <c r="AN414" s="220"/>
      <c r="AO414" s="28"/>
      <c r="AP414" s="2"/>
      <c r="AQ414" s="2"/>
      <c r="AR414" s="2"/>
      <c r="AS414" s="2"/>
    </row>
    <row r="415" spans="1:45" ht="14.25" customHeight="1" x14ac:dyDescent="0.2">
      <c r="A415" s="32"/>
      <c r="B415" s="216">
        <v>500</v>
      </c>
      <c r="C415" s="216"/>
      <c r="D415" s="216"/>
      <c r="E415" s="216"/>
      <c r="F415" s="216"/>
      <c r="G415" s="216"/>
      <c r="H415" s="216"/>
      <c r="I415" s="216"/>
      <c r="J415" s="216"/>
      <c r="K415" s="216"/>
      <c r="L415" s="216"/>
      <c r="M415" s="216"/>
      <c r="N415" s="216"/>
      <c r="O415" s="216"/>
      <c r="P415" s="217"/>
      <c r="Q415" s="49" t="s">
        <v>16</v>
      </c>
      <c r="R415" s="46">
        <v>23</v>
      </c>
      <c r="S415" s="48">
        <v>14</v>
      </c>
      <c r="T415" s="48">
        <v>3</v>
      </c>
      <c r="U415" s="147" t="s">
        <v>312</v>
      </c>
      <c r="V415" s="46" t="s">
        <v>3</v>
      </c>
      <c r="W415" s="219"/>
      <c r="X415" s="219"/>
      <c r="Y415" s="219"/>
      <c r="Z415" s="219"/>
      <c r="AA415" s="219"/>
      <c r="AB415" s="39">
        <v>85067113.840000004</v>
      </c>
      <c r="AC415" s="38"/>
      <c r="AD415" s="45">
        <f>AD416</f>
        <v>74949000</v>
      </c>
      <c r="AE415" s="45">
        <v>0</v>
      </c>
      <c r="AF415" s="44">
        <v>0</v>
      </c>
      <c r="AG415" s="35"/>
      <c r="AH415" s="34"/>
      <c r="AI415" s="33"/>
      <c r="AJ415" s="221"/>
      <c r="AK415" s="221"/>
      <c r="AL415" s="221"/>
      <c r="AM415" s="221"/>
      <c r="AN415" s="221"/>
      <c r="AO415" s="28"/>
      <c r="AP415" s="2"/>
      <c r="AQ415" s="2"/>
      <c r="AR415" s="2"/>
      <c r="AS415" s="2"/>
    </row>
    <row r="416" spans="1:45" ht="14.25" customHeight="1" x14ac:dyDescent="0.2">
      <c r="A416" s="32"/>
      <c r="B416" s="216">
        <v>510</v>
      </c>
      <c r="C416" s="216"/>
      <c r="D416" s="216"/>
      <c r="E416" s="216"/>
      <c r="F416" s="216"/>
      <c r="G416" s="216"/>
      <c r="H416" s="216"/>
      <c r="I416" s="216"/>
      <c r="J416" s="216"/>
      <c r="K416" s="216"/>
      <c r="L416" s="216"/>
      <c r="M416" s="216"/>
      <c r="N416" s="216"/>
      <c r="O416" s="216"/>
      <c r="P416" s="217"/>
      <c r="Q416" s="43" t="s">
        <v>22</v>
      </c>
      <c r="R416" s="40">
        <v>23</v>
      </c>
      <c r="S416" s="42">
        <v>14</v>
      </c>
      <c r="T416" s="42">
        <v>3</v>
      </c>
      <c r="U416" s="148" t="s">
        <v>312</v>
      </c>
      <c r="V416" s="40">
        <v>500</v>
      </c>
      <c r="W416" s="218"/>
      <c r="X416" s="218"/>
      <c r="Y416" s="218"/>
      <c r="Z416" s="218"/>
      <c r="AA416" s="218"/>
      <c r="AB416" s="39">
        <v>85067113.840000004</v>
      </c>
      <c r="AC416" s="38"/>
      <c r="AD416" s="37">
        <f>AD417</f>
        <v>74949000</v>
      </c>
      <c r="AE416" s="37">
        <v>0</v>
      </c>
      <c r="AF416" s="36">
        <v>0</v>
      </c>
      <c r="AG416" s="35"/>
      <c r="AH416" s="34"/>
      <c r="AI416" s="33"/>
      <c r="AJ416" s="221"/>
      <c r="AK416" s="221"/>
      <c r="AL416" s="221"/>
      <c r="AM416" s="221"/>
      <c r="AN416" s="221"/>
      <c r="AO416" s="28"/>
      <c r="AP416" s="2"/>
      <c r="AQ416" s="2"/>
      <c r="AR416" s="2"/>
      <c r="AS416" s="2"/>
    </row>
    <row r="417" spans="1:45" ht="14.25" customHeight="1" x14ac:dyDescent="0.2">
      <c r="A417" s="32"/>
      <c r="B417" s="223" t="s">
        <v>27</v>
      </c>
      <c r="C417" s="223"/>
      <c r="D417" s="223"/>
      <c r="E417" s="223"/>
      <c r="F417" s="223"/>
      <c r="G417" s="223"/>
      <c r="H417" s="223"/>
      <c r="I417" s="223"/>
      <c r="J417" s="223"/>
      <c r="K417" s="223"/>
      <c r="L417" s="223"/>
      <c r="M417" s="223"/>
      <c r="N417" s="223"/>
      <c r="O417" s="223"/>
      <c r="P417" s="202"/>
      <c r="Q417" s="43" t="s">
        <v>21</v>
      </c>
      <c r="R417" s="40">
        <v>23</v>
      </c>
      <c r="S417" s="42">
        <v>14</v>
      </c>
      <c r="T417" s="42">
        <v>3</v>
      </c>
      <c r="U417" s="148" t="s">
        <v>312</v>
      </c>
      <c r="V417" s="40">
        <v>540</v>
      </c>
      <c r="W417" s="218"/>
      <c r="X417" s="218"/>
      <c r="Y417" s="218"/>
      <c r="Z417" s="218"/>
      <c r="AA417" s="218"/>
      <c r="AB417" s="39">
        <v>85067113.840000004</v>
      </c>
      <c r="AC417" s="38"/>
      <c r="AD417" s="37">
        <v>74949000</v>
      </c>
      <c r="AE417" s="37">
        <v>0</v>
      </c>
      <c r="AF417" s="36">
        <v>0</v>
      </c>
      <c r="AG417" s="35"/>
      <c r="AH417" s="34"/>
      <c r="AI417" s="33"/>
      <c r="AJ417" s="220"/>
      <c r="AK417" s="220"/>
      <c r="AL417" s="220"/>
      <c r="AM417" s="220"/>
      <c r="AN417" s="220"/>
      <c r="AO417" s="28"/>
      <c r="AP417" s="2"/>
      <c r="AQ417" s="2"/>
      <c r="AR417" s="2"/>
      <c r="AS417" s="2"/>
    </row>
    <row r="418" spans="1:45" ht="14.25" customHeight="1" x14ac:dyDescent="0.2">
      <c r="A418" s="32"/>
      <c r="B418" s="170"/>
      <c r="C418" s="170"/>
      <c r="D418" s="170"/>
      <c r="E418" s="170"/>
      <c r="F418" s="170"/>
      <c r="G418" s="170"/>
      <c r="H418" s="171"/>
      <c r="I418" s="170"/>
      <c r="J418" s="170"/>
      <c r="K418" s="170"/>
      <c r="L418" s="170"/>
      <c r="M418" s="170"/>
      <c r="N418" s="170"/>
      <c r="O418" s="170"/>
      <c r="P418" s="171"/>
      <c r="Q418" s="152" t="s">
        <v>334</v>
      </c>
      <c r="R418" s="153">
        <v>23</v>
      </c>
      <c r="S418" s="154">
        <v>99</v>
      </c>
      <c r="T418" s="154">
        <v>99</v>
      </c>
      <c r="U418" s="147"/>
      <c r="V418" s="153"/>
      <c r="W418" s="155"/>
      <c r="X418" s="155"/>
      <c r="Y418" s="155"/>
      <c r="Z418" s="155"/>
      <c r="AA418" s="155"/>
      <c r="AB418" s="156"/>
      <c r="AC418" s="157"/>
      <c r="AD418" s="158">
        <v>0</v>
      </c>
      <c r="AE418" s="158">
        <f>AE419</f>
        <v>27348900</v>
      </c>
      <c r="AF418" s="158">
        <f>AF419</f>
        <v>32155700</v>
      </c>
      <c r="AG418" s="35"/>
      <c r="AH418" s="34"/>
      <c r="AI418" s="33"/>
      <c r="AJ418" s="169"/>
      <c r="AK418" s="169"/>
      <c r="AL418" s="169"/>
      <c r="AM418" s="169"/>
      <c r="AN418" s="169"/>
      <c r="AO418" s="28"/>
      <c r="AP418" s="2"/>
      <c r="AQ418" s="2"/>
      <c r="AR418" s="2"/>
      <c r="AS418" s="2"/>
    </row>
    <row r="419" spans="1:45" ht="14.25" customHeight="1" x14ac:dyDescent="0.2">
      <c r="A419" s="32"/>
      <c r="B419" s="170"/>
      <c r="C419" s="170"/>
      <c r="D419" s="170"/>
      <c r="E419" s="170"/>
      <c r="F419" s="170"/>
      <c r="G419" s="170"/>
      <c r="H419" s="171"/>
      <c r="I419" s="170"/>
      <c r="J419" s="170"/>
      <c r="K419" s="170"/>
      <c r="L419" s="170"/>
      <c r="M419" s="170"/>
      <c r="N419" s="170"/>
      <c r="O419" s="170"/>
      <c r="P419" s="171"/>
      <c r="Q419" s="179" t="s">
        <v>334</v>
      </c>
      <c r="R419" s="40">
        <v>23</v>
      </c>
      <c r="S419" s="42">
        <v>99</v>
      </c>
      <c r="T419" s="42">
        <v>99</v>
      </c>
      <c r="U419" s="148" t="s">
        <v>333</v>
      </c>
      <c r="V419" s="40">
        <v>900</v>
      </c>
      <c r="W419" s="172"/>
      <c r="X419" s="172"/>
      <c r="Y419" s="172"/>
      <c r="Z419" s="172"/>
      <c r="AA419" s="172"/>
      <c r="AB419" s="39"/>
      <c r="AC419" s="38"/>
      <c r="AD419" s="37">
        <v>0</v>
      </c>
      <c r="AE419" s="37">
        <f>AE420</f>
        <v>27348900</v>
      </c>
      <c r="AF419" s="37">
        <f>AF420</f>
        <v>32155700</v>
      </c>
      <c r="AG419" s="35"/>
      <c r="AH419" s="34"/>
      <c r="AI419" s="33"/>
      <c r="AJ419" s="169"/>
      <c r="AK419" s="169"/>
      <c r="AL419" s="169"/>
      <c r="AM419" s="169"/>
      <c r="AN419" s="169"/>
      <c r="AO419" s="28"/>
      <c r="AP419" s="2"/>
      <c r="AQ419" s="2"/>
      <c r="AR419" s="2"/>
      <c r="AS419" s="2"/>
    </row>
    <row r="420" spans="1:45" ht="14.25" customHeight="1" x14ac:dyDescent="0.2">
      <c r="A420" s="32"/>
      <c r="B420" s="170"/>
      <c r="C420" s="170"/>
      <c r="D420" s="170"/>
      <c r="E420" s="170"/>
      <c r="F420" s="170"/>
      <c r="G420" s="170"/>
      <c r="H420" s="171"/>
      <c r="I420" s="170"/>
      <c r="J420" s="170"/>
      <c r="K420" s="170"/>
      <c r="L420" s="170"/>
      <c r="M420" s="170"/>
      <c r="N420" s="170"/>
      <c r="O420" s="170"/>
      <c r="P420" s="171"/>
      <c r="Q420" s="179" t="s">
        <v>334</v>
      </c>
      <c r="R420" s="40">
        <v>23</v>
      </c>
      <c r="S420" s="42">
        <v>99</v>
      </c>
      <c r="T420" s="42">
        <v>99</v>
      </c>
      <c r="U420" s="148" t="s">
        <v>333</v>
      </c>
      <c r="V420" s="40">
        <v>990</v>
      </c>
      <c r="W420" s="172"/>
      <c r="X420" s="172"/>
      <c r="Y420" s="172"/>
      <c r="Z420" s="172"/>
      <c r="AA420" s="172"/>
      <c r="AB420" s="39"/>
      <c r="AC420" s="38"/>
      <c r="AD420" s="37">
        <v>0</v>
      </c>
      <c r="AE420" s="37">
        <v>27348900</v>
      </c>
      <c r="AF420" s="36">
        <v>32155700</v>
      </c>
      <c r="AG420" s="35"/>
      <c r="AH420" s="34"/>
      <c r="AI420" s="33"/>
      <c r="AJ420" s="169"/>
      <c r="AK420" s="169"/>
      <c r="AL420" s="169"/>
      <c r="AM420" s="169"/>
      <c r="AN420" s="169"/>
      <c r="AO420" s="28"/>
      <c r="AP420" s="2"/>
      <c r="AQ420" s="2"/>
      <c r="AR420" s="2"/>
      <c r="AS420" s="2"/>
    </row>
    <row r="421" spans="1:45" ht="24.75" customHeight="1" x14ac:dyDescent="0.2">
      <c r="A421" s="32"/>
      <c r="B421" s="54"/>
      <c r="C421" s="53"/>
      <c r="D421" s="52"/>
      <c r="E421" s="52"/>
      <c r="F421" s="51"/>
      <c r="G421" s="51"/>
      <c r="H421" s="50"/>
      <c r="I421" s="222" t="s">
        <v>17</v>
      </c>
      <c r="J421" s="222"/>
      <c r="K421" s="222"/>
      <c r="L421" s="222"/>
      <c r="M421" s="222"/>
      <c r="N421" s="222"/>
      <c r="O421" s="222"/>
      <c r="P421" s="199"/>
      <c r="Q421" s="49" t="s">
        <v>20</v>
      </c>
      <c r="R421" s="46">
        <v>24</v>
      </c>
      <c r="S421" s="48">
        <v>0</v>
      </c>
      <c r="T421" s="48">
        <v>0</v>
      </c>
      <c r="U421" s="47" t="s">
        <v>3</v>
      </c>
      <c r="V421" s="46">
        <v>0</v>
      </c>
      <c r="W421" s="219"/>
      <c r="X421" s="219"/>
      <c r="Y421" s="219"/>
      <c r="Z421" s="219"/>
      <c r="AA421" s="219"/>
      <c r="AB421" s="39">
        <v>3895000</v>
      </c>
      <c r="AC421" s="38"/>
      <c r="AD421" s="45">
        <f>AD422</f>
        <v>3697000</v>
      </c>
      <c r="AE421" s="45">
        <f t="shared" ref="AE421:AF422" si="138">AE422</f>
        <v>1226500</v>
      </c>
      <c r="AF421" s="45">
        <f t="shared" si="138"/>
        <v>1226500</v>
      </c>
      <c r="AG421" s="35"/>
      <c r="AH421" s="34"/>
      <c r="AI421" s="33"/>
      <c r="AJ421" s="220"/>
      <c r="AK421" s="220"/>
      <c r="AL421" s="220"/>
      <c r="AM421" s="220"/>
      <c r="AN421" s="220"/>
      <c r="AO421" s="28"/>
      <c r="AP421" s="2"/>
      <c r="AQ421" s="2"/>
      <c r="AR421" s="2"/>
      <c r="AS421" s="2"/>
    </row>
    <row r="422" spans="1:45" ht="20.25" customHeight="1" x14ac:dyDescent="0.2">
      <c r="A422" s="32"/>
      <c r="B422" s="216">
        <v>500</v>
      </c>
      <c r="C422" s="216"/>
      <c r="D422" s="216"/>
      <c r="E422" s="216"/>
      <c r="F422" s="216"/>
      <c r="G422" s="216"/>
      <c r="H422" s="216"/>
      <c r="I422" s="216"/>
      <c r="J422" s="216"/>
      <c r="K422" s="216"/>
      <c r="L422" s="216"/>
      <c r="M422" s="216"/>
      <c r="N422" s="216"/>
      <c r="O422" s="216"/>
      <c r="P422" s="217"/>
      <c r="Q422" s="49" t="s">
        <v>19</v>
      </c>
      <c r="R422" s="46">
        <v>24</v>
      </c>
      <c r="S422" s="48">
        <v>1</v>
      </c>
      <c r="T422" s="48">
        <v>0</v>
      </c>
      <c r="U422" s="47" t="s">
        <v>3</v>
      </c>
      <c r="V422" s="46">
        <v>0</v>
      </c>
      <c r="W422" s="219"/>
      <c r="X422" s="219"/>
      <c r="Y422" s="219"/>
      <c r="Z422" s="219"/>
      <c r="AA422" s="219"/>
      <c r="AB422" s="39">
        <v>3895000</v>
      </c>
      <c r="AC422" s="38"/>
      <c r="AD422" s="45">
        <f>AD423</f>
        <v>3697000</v>
      </c>
      <c r="AE422" s="45">
        <f t="shared" si="138"/>
        <v>1226500</v>
      </c>
      <c r="AF422" s="45">
        <f t="shared" si="138"/>
        <v>1226500</v>
      </c>
      <c r="AG422" s="35"/>
      <c r="AH422" s="34"/>
      <c r="AI422" s="33"/>
      <c r="AJ422" s="221"/>
      <c r="AK422" s="221"/>
      <c r="AL422" s="221"/>
      <c r="AM422" s="221"/>
      <c r="AN422" s="221"/>
      <c r="AO422" s="28"/>
      <c r="AP422" s="2"/>
      <c r="AQ422" s="2"/>
      <c r="AR422" s="2"/>
      <c r="AS422" s="2"/>
    </row>
    <row r="423" spans="1:45" ht="41.25" customHeight="1" x14ac:dyDescent="0.2">
      <c r="A423" s="32"/>
      <c r="B423" s="216">
        <v>540</v>
      </c>
      <c r="C423" s="216"/>
      <c r="D423" s="216"/>
      <c r="E423" s="216"/>
      <c r="F423" s="216"/>
      <c r="G423" s="216"/>
      <c r="H423" s="216"/>
      <c r="I423" s="216"/>
      <c r="J423" s="216"/>
      <c r="K423" s="216"/>
      <c r="L423" s="216"/>
      <c r="M423" s="216"/>
      <c r="N423" s="216"/>
      <c r="O423" s="216"/>
      <c r="P423" s="217"/>
      <c r="Q423" s="49" t="s">
        <v>18</v>
      </c>
      <c r="R423" s="46">
        <v>24</v>
      </c>
      <c r="S423" s="48">
        <v>1</v>
      </c>
      <c r="T423" s="48">
        <v>3</v>
      </c>
      <c r="U423" s="47" t="s">
        <v>3</v>
      </c>
      <c r="V423" s="46">
        <v>0</v>
      </c>
      <c r="W423" s="219"/>
      <c r="X423" s="219"/>
      <c r="Y423" s="219"/>
      <c r="Z423" s="219"/>
      <c r="AA423" s="219"/>
      <c r="AB423" s="39">
        <v>3895000</v>
      </c>
      <c r="AC423" s="38"/>
      <c r="AD423" s="45">
        <f>AD424+AD427</f>
        <v>3697000</v>
      </c>
      <c r="AE423" s="45">
        <f t="shared" ref="AE423:AF423" si="139">AE424+AE427</f>
        <v>1226500</v>
      </c>
      <c r="AF423" s="45">
        <f t="shared" si="139"/>
        <v>1226500</v>
      </c>
      <c r="AG423" s="35"/>
      <c r="AH423" s="34"/>
      <c r="AI423" s="33"/>
      <c r="AJ423" s="221"/>
      <c r="AK423" s="221"/>
      <c r="AL423" s="221"/>
      <c r="AM423" s="221"/>
      <c r="AN423" s="221"/>
      <c r="AO423" s="28"/>
      <c r="AP423" s="2"/>
      <c r="AQ423" s="2"/>
      <c r="AR423" s="2"/>
      <c r="AS423" s="2"/>
    </row>
    <row r="424" spans="1:45" ht="38.25" customHeight="1" x14ac:dyDescent="0.2">
      <c r="A424" s="32"/>
      <c r="B424" s="54"/>
      <c r="C424" s="53"/>
      <c r="D424" s="52"/>
      <c r="E424" s="52"/>
      <c r="F424" s="51"/>
      <c r="G424" s="51"/>
      <c r="H424" s="50"/>
      <c r="I424" s="222" t="s">
        <v>26</v>
      </c>
      <c r="J424" s="222"/>
      <c r="K424" s="222"/>
      <c r="L424" s="222"/>
      <c r="M424" s="222"/>
      <c r="N424" s="222"/>
      <c r="O424" s="222"/>
      <c r="P424" s="199"/>
      <c r="Q424" s="49" t="s">
        <v>14</v>
      </c>
      <c r="R424" s="46">
        <v>24</v>
      </c>
      <c r="S424" s="48">
        <v>1</v>
      </c>
      <c r="T424" s="48">
        <v>3</v>
      </c>
      <c r="U424" s="47" t="s">
        <v>13</v>
      </c>
      <c r="V424" s="46" t="s">
        <v>3</v>
      </c>
      <c r="W424" s="219"/>
      <c r="X424" s="219"/>
      <c r="Y424" s="219"/>
      <c r="Z424" s="219"/>
      <c r="AA424" s="219"/>
      <c r="AB424" s="39">
        <v>1310000</v>
      </c>
      <c r="AC424" s="38"/>
      <c r="AD424" s="45">
        <f>AD425</f>
        <v>1310000</v>
      </c>
      <c r="AE424" s="45">
        <f t="shared" ref="AE424:AF425" si="140">AE425</f>
        <v>455000</v>
      </c>
      <c r="AF424" s="45">
        <f t="shared" si="140"/>
        <v>455000</v>
      </c>
      <c r="AG424" s="35"/>
      <c r="AH424" s="34"/>
      <c r="AI424" s="33"/>
      <c r="AJ424" s="220"/>
      <c r="AK424" s="220"/>
      <c r="AL424" s="220"/>
      <c r="AM424" s="220"/>
      <c r="AN424" s="220"/>
      <c r="AO424" s="28"/>
      <c r="AP424" s="2"/>
      <c r="AQ424" s="2"/>
      <c r="AR424" s="2"/>
      <c r="AS424" s="2"/>
    </row>
    <row r="425" spans="1:45" ht="14.25" customHeight="1" x14ac:dyDescent="0.2">
      <c r="A425" s="32"/>
      <c r="B425" s="216">
        <v>500</v>
      </c>
      <c r="C425" s="216"/>
      <c r="D425" s="216"/>
      <c r="E425" s="216"/>
      <c r="F425" s="216"/>
      <c r="G425" s="216"/>
      <c r="H425" s="216"/>
      <c r="I425" s="216"/>
      <c r="J425" s="216"/>
      <c r="K425" s="216"/>
      <c r="L425" s="216"/>
      <c r="M425" s="216"/>
      <c r="N425" s="216"/>
      <c r="O425" s="216"/>
      <c r="P425" s="217"/>
      <c r="Q425" s="43" t="s">
        <v>10</v>
      </c>
      <c r="R425" s="40">
        <v>24</v>
      </c>
      <c r="S425" s="42">
        <v>1</v>
      </c>
      <c r="T425" s="42">
        <v>3</v>
      </c>
      <c r="U425" s="41" t="s">
        <v>13</v>
      </c>
      <c r="V425" s="40">
        <v>100</v>
      </c>
      <c r="W425" s="218"/>
      <c r="X425" s="218"/>
      <c r="Y425" s="218"/>
      <c r="Z425" s="218"/>
      <c r="AA425" s="218"/>
      <c r="AB425" s="39">
        <v>1310000</v>
      </c>
      <c r="AC425" s="38"/>
      <c r="AD425" s="37">
        <f>AD426</f>
        <v>1310000</v>
      </c>
      <c r="AE425" s="37">
        <f t="shared" si="140"/>
        <v>455000</v>
      </c>
      <c r="AF425" s="37">
        <f t="shared" si="140"/>
        <v>455000</v>
      </c>
      <c r="AG425" s="35"/>
      <c r="AH425" s="34"/>
      <c r="AI425" s="33"/>
      <c r="AJ425" s="221"/>
      <c r="AK425" s="221"/>
      <c r="AL425" s="221"/>
      <c r="AM425" s="221"/>
      <c r="AN425" s="221"/>
      <c r="AO425" s="28"/>
      <c r="AP425" s="2"/>
      <c r="AQ425" s="2"/>
      <c r="AR425" s="2"/>
      <c r="AS425" s="2"/>
    </row>
    <row r="426" spans="1:45" ht="14.25" customHeight="1" x14ac:dyDescent="0.2">
      <c r="A426" s="32"/>
      <c r="B426" s="216">
        <v>540</v>
      </c>
      <c r="C426" s="216"/>
      <c r="D426" s="216"/>
      <c r="E426" s="216"/>
      <c r="F426" s="216"/>
      <c r="G426" s="216"/>
      <c r="H426" s="216"/>
      <c r="I426" s="216"/>
      <c r="J426" s="216"/>
      <c r="K426" s="216"/>
      <c r="L426" s="216"/>
      <c r="M426" s="216"/>
      <c r="N426" s="216"/>
      <c r="O426" s="216"/>
      <c r="P426" s="217"/>
      <c r="Q426" s="43" t="s">
        <v>9</v>
      </c>
      <c r="R426" s="40">
        <v>24</v>
      </c>
      <c r="S426" s="42">
        <v>1</v>
      </c>
      <c r="T426" s="42">
        <v>3</v>
      </c>
      <c r="U426" s="41" t="s">
        <v>13</v>
      </c>
      <c r="V426" s="40">
        <v>120</v>
      </c>
      <c r="W426" s="218"/>
      <c r="X426" s="218"/>
      <c r="Y426" s="218"/>
      <c r="Z426" s="218"/>
      <c r="AA426" s="218"/>
      <c r="AB426" s="39">
        <v>1310000</v>
      </c>
      <c r="AC426" s="38"/>
      <c r="AD426" s="37">
        <v>1310000</v>
      </c>
      <c r="AE426" s="37">
        <v>455000</v>
      </c>
      <c r="AF426" s="36">
        <v>455000</v>
      </c>
      <c r="AG426" s="35"/>
      <c r="AH426" s="34"/>
      <c r="AI426" s="33"/>
      <c r="AJ426" s="221"/>
      <c r="AK426" s="221"/>
      <c r="AL426" s="221"/>
      <c r="AM426" s="221"/>
      <c r="AN426" s="221"/>
      <c r="AO426" s="28"/>
      <c r="AP426" s="2"/>
      <c r="AQ426" s="2"/>
      <c r="AR426" s="2"/>
      <c r="AS426" s="2"/>
    </row>
    <row r="427" spans="1:45" ht="18.75" customHeight="1" x14ac:dyDescent="0.2">
      <c r="A427" s="32"/>
      <c r="B427" s="54"/>
      <c r="C427" s="53"/>
      <c r="D427" s="52"/>
      <c r="E427" s="52"/>
      <c r="F427" s="51"/>
      <c r="G427" s="51"/>
      <c r="H427" s="50"/>
      <c r="I427" s="222" t="s">
        <v>23</v>
      </c>
      <c r="J427" s="222"/>
      <c r="K427" s="222"/>
      <c r="L427" s="222"/>
      <c r="M427" s="222"/>
      <c r="N427" s="222"/>
      <c r="O427" s="222"/>
      <c r="P427" s="199"/>
      <c r="Q427" s="49" t="s">
        <v>11</v>
      </c>
      <c r="R427" s="46">
        <v>24</v>
      </c>
      <c r="S427" s="48">
        <v>1</v>
      </c>
      <c r="T427" s="48">
        <v>3</v>
      </c>
      <c r="U427" s="47" t="s">
        <v>4</v>
      </c>
      <c r="V427" s="46" t="s">
        <v>3</v>
      </c>
      <c r="W427" s="219"/>
      <c r="X427" s="219"/>
      <c r="Y427" s="219"/>
      <c r="Z427" s="219"/>
      <c r="AA427" s="219"/>
      <c r="AB427" s="39">
        <v>2387000</v>
      </c>
      <c r="AC427" s="38"/>
      <c r="AD427" s="45">
        <f>AD428+AD430+AD432</f>
        <v>2387000</v>
      </c>
      <c r="AE427" s="45">
        <f t="shared" ref="AE427:AF427" si="141">AE428+AE430+AE432</f>
        <v>771500</v>
      </c>
      <c r="AF427" s="45">
        <f t="shared" si="141"/>
        <v>771500</v>
      </c>
      <c r="AG427" s="35"/>
      <c r="AH427" s="34"/>
      <c r="AI427" s="33"/>
      <c r="AJ427" s="220"/>
      <c r="AK427" s="220"/>
      <c r="AL427" s="220"/>
      <c r="AM427" s="220"/>
      <c r="AN427" s="220"/>
      <c r="AO427" s="28"/>
      <c r="AP427" s="2"/>
      <c r="AQ427" s="2"/>
      <c r="AR427" s="2"/>
      <c r="AS427" s="2"/>
    </row>
    <row r="428" spans="1:45" ht="49.5" customHeight="1" x14ac:dyDescent="0.2">
      <c r="A428" s="32"/>
      <c r="B428" s="216">
        <v>500</v>
      </c>
      <c r="C428" s="216"/>
      <c r="D428" s="216"/>
      <c r="E428" s="216"/>
      <c r="F428" s="216"/>
      <c r="G428" s="216"/>
      <c r="H428" s="216"/>
      <c r="I428" s="216"/>
      <c r="J428" s="216"/>
      <c r="K428" s="216"/>
      <c r="L428" s="216"/>
      <c r="M428" s="216"/>
      <c r="N428" s="216"/>
      <c r="O428" s="216"/>
      <c r="P428" s="217"/>
      <c r="Q428" s="43" t="s">
        <v>10</v>
      </c>
      <c r="R428" s="40">
        <v>24</v>
      </c>
      <c r="S428" s="42">
        <v>1</v>
      </c>
      <c r="T428" s="42">
        <v>3</v>
      </c>
      <c r="U428" s="41" t="s">
        <v>4</v>
      </c>
      <c r="V428" s="40">
        <v>100</v>
      </c>
      <c r="W428" s="218"/>
      <c r="X428" s="218"/>
      <c r="Y428" s="218"/>
      <c r="Z428" s="218"/>
      <c r="AA428" s="218"/>
      <c r="AB428" s="39">
        <v>1755000</v>
      </c>
      <c r="AC428" s="38"/>
      <c r="AD428" s="37">
        <f>AD429</f>
        <v>1899000</v>
      </c>
      <c r="AE428" s="37">
        <f t="shared" ref="AE428:AF428" si="142">AE429</f>
        <v>593000</v>
      </c>
      <c r="AF428" s="37">
        <f t="shared" si="142"/>
        <v>593000</v>
      </c>
      <c r="AG428" s="35"/>
      <c r="AH428" s="34"/>
      <c r="AI428" s="33"/>
      <c r="AJ428" s="221"/>
      <c r="AK428" s="221"/>
      <c r="AL428" s="221"/>
      <c r="AM428" s="221"/>
      <c r="AN428" s="221"/>
      <c r="AO428" s="28"/>
      <c r="AP428" s="2"/>
      <c r="AQ428" s="2"/>
      <c r="AR428" s="2"/>
      <c r="AS428" s="2"/>
    </row>
    <row r="429" spans="1:45" ht="29.25" customHeight="1" x14ac:dyDescent="0.2">
      <c r="A429" s="32"/>
      <c r="B429" s="216">
        <v>540</v>
      </c>
      <c r="C429" s="216"/>
      <c r="D429" s="216"/>
      <c r="E429" s="216"/>
      <c r="F429" s="216"/>
      <c r="G429" s="216"/>
      <c r="H429" s="216"/>
      <c r="I429" s="216"/>
      <c r="J429" s="216"/>
      <c r="K429" s="216"/>
      <c r="L429" s="216"/>
      <c r="M429" s="216"/>
      <c r="N429" s="216"/>
      <c r="O429" s="216"/>
      <c r="P429" s="217"/>
      <c r="Q429" s="43" t="s">
        <v>9</v>
      </c>
      <c r="R429" s="40">
        <v>24</v>
      </c>
      <c r="S429" s="42">
        <v>1</v>
      </c>
      <c r="T429" s="42">
        <v>3</v>
      </c>
      <c r="U429" s="41" t="s">
        <v>4</v>
      </c>
      <c r="V429" s="40">
        <v>120</v>
      </c>
      <c r="W429" s="218"/>
      <c r="X429" s="218"/>
      <c r="Y429" s="218"/>
      <c r="Z429" s="218"/>
      <c r="AA429" s="218"/>
      <c r="AB429" s="39">
        <v>1755000</v>
      </c>
      <c r="AC429" s="38"/>
      <c r="AD429" s="37">
        <v>1899000</v>
      </c>
      <c r="AE429" s="37">
        <v>593000</v>
      </c>
      <c r="AF429" s="36">
        <v>593000</v>
      </c>
      <c r="AG429" s="35"/>
      <c r="AH429" s="34"/>
      <c r="AI429" s="33"/>
      <c r="AJ429" s="221"/>
      <c r="AK429" s="221"/>
      <c r="AL429" s="221"/>
      <c r="AM429" s="221"/>
      <c r="AN429" s="221"/>
      <c r="AO429" s="28"/>
      <c r="AP429" s="2"/>
      <c r="AQ429" s="2"/>
      <c r="AR429" s="2"/>
      <c r="AS429" s="2"/>
    </row>
    <row r="430" spans="1:45" ht="25.5" customHeight="1" x14ac:dyDescent="0.2">
      <c r="A430" s="32"/>
      <c r="B430" s="233">
        <v>24</v>
      </c>
      <c r="C430" s="233"/>
      <c r="D430" s="233"/>
      <c r="E430" s="233"/>
      <c r="F430" s="233"/>
      <c r="G430" s="233"/>
      <c r="H430" s="233"/>
      <c r="I430" s="233"/>
      <c r="J430" s="233"/>
      <c r="K430" s="233"/>
      <c r="L430" s="233"/>
      <c r="M430" s="233"/>
      <c r="N430" s="233"/>
      <c r="O430" s="233"/>
      <c r="P430" s="234"/>
      <c r="Q430" s="43" t="s">
        <v>8</v>
      </c>
      <c r="R430" s="40">
        <v>24</v>
      </c>
      <c r="S430" s="42">
        <v>1</v>
      </c>
      <c r="T430" s="42">
        <v>3</v>
      </c>
      <c r="U430" s="41" t="s">
        <v>4</v>
      </c>
      <c r="V430" s="40">
        <v>200</v>
      </c>
      <c r="W430" s="218"/>
      <c r="X430" s="218"/>
      <c r="Y430" s="218"/>
      <c r="Z430" s="218"/>
      <c r="AA430" s="218"/>
      <c r="AB430" s="39">
        <v>618800</v>
      </c>
      <c r="AC430" s="38"/>
      <c r="AD430" s="37">
        <f>AD431</f>
        <v>474800</v>
      </c>
      <c r="AE430" s="37">
        <f t="shared" ref="AE430:AF430" si="143">AE431</f>
        <v>174000</v>
      </c>
      <c r="AF430" s="37">
        <f t="shared" si="143"/>
        <v>174000</v>
      </c>
      <c r="AG430" s="35"/>
      <c r="AH430" s="34"/>
      <c r="AI430" s="33"/>
      <c r="AJ430" s="245"/>
      <c r="AK430" s="245"/>
      <c r="AL430" s="245"/>
      <c r="AM430" s="245"/>
      <c r="AN430" s="245"/>
      <c r="AO430" s="28"/>
      <c r="AP430" s="2"/>
      <c r="AQ430" s="2"/>
      <c r="AR430" s="2"/>
      <c r="AS430" s="2"/>
    </row>
    <row r="431" spans="1:45" ht="27.75" customHeight="1" x14ac:dyDescent="0.2">
      <c r="A431" s="32"/>
      <c r="B431" s="223" t="s">
        <v>19</v>
      </c>
      <c r="C431" s="223"/>
      <c r="D431" s="223"/>
      <c r="E431" s="223"/>
      <c r="F431" s="223"/>
      <c r="G431" s="223"/>
      <c r="H431" s="223"/>
      <c r="I431" s="223"/>
      <c r="J431" s="223"/>
      <c r="K431" s="223"/>
      <c r="L431" s="223"/>
      <c r="M431" s="223"/>
      <c r="N431" s="223"/>
      <c r="O431" s="223"/>
      <c r="P431" s="202"/>
      <c r="Q431" s="43" t="s">
        <v>7</v>
      </c>
      <c r="R431" s="40">
        <v>24</v>
      </c>
      <c r="S431" s="42">
        <v>1</v>
      </c>
      <c r="T431" s="42">
        <v>3</v>
      </c>
      <c r="U431" s="41" t="s">
        <v>4</v>
      </c>
      <c r="V431" s="40">
        <v>240</v>
      </c>
      <c r="W431" s="218"/>
      <c r="X431" s="218"/>
      <c r="Y431" s="218"/>
      <c r="Z431" s="218"/>
      <c r="AA431" s="218"/>
      <c r="AB431" s="39">
        <v>618800</v>
      </c>
      <c r="AC431" s="38"/>
      <c r="AD431" s="37">
        <v>474800</v>
      </c>
      <c r="AE431" s="37">
        <v>174000</v>
      </c>
      <c r="AF431" s="36">
        <v>174000</v>
      </c>
      <c r="AG431" s="35"/>
      <c r="AH431" s="34"/>
      <c r="AI431" s="33"/>
      <c r="AJ431" s="220"/>
      <c r="AK431" s="220"/>
      <c r="AL431" s="220"/>
      <c r="AM431" s="220"/>
      <c r="AN431" s="220"/>
      <c r="AO431" s="28"/>
      <c r="AP431" s="2"/>
      <c r="AQ431" s="2"/>
      <c r="AR431" s="2"/>
      <c r="AS431" s="2"/>
    </row>
    <row r="432" spans="1:45" ht="24.75" customHeight="1" x14ac:dyDescent="0.2">
      <c r="A432" s="32"/>
      <c r="B432" s="223" t="s">
        <v>18</v>
      </c>
      <c r="C432" s="223"/>
      <c r="D432" s="223"/>
      <c r="E432" s="223"/>
      <c r="F432" s="223"/>
      <c r="G432" s="223"/>
      <c r="H432" s="223"/>
      <c r="I432" s="223"/>
      <c r="J432" s="223"/>
      <c r="K432" s="223"/>
      <c r="L432" s="223"/>
      <c r="M432" s="223"/>
      <c r="N432" s="223"/>
      <c r="O432" s="223"/>
      <c r="P432" s="202"/>
      <c r="Q432" s="43" t="s">
        <v>6</v>
      </c>
      <c r="R432" s="40">
        <v>24</v>
      </c>
      <c r="S432" s="42">
        <v>1</v>
      </c>
      <c r="T432" s="42">
        <v>3</v>
      </c>
      <c r="U432" s="41" t="s">
        <v>4</v>
      </c>
      <c r="V432" s="40">
        <v>800</v>
      </c>
      <c r="W432" s="218"/>
      <c r="X432" s="218"/>
      <c r="Y432" s="218"/>
      <c r="Z432" s="218"/>
      <c r="AA432" s="218"/>
      <c r="AB432" s="39">
        <v>13200</v>
      </c>
      <c r="AC432" s="38"/>
      <c r="AD432" s="37">
        <f>AD433</f>
        <v>13200</v>
      </c>
      <c r="AE432" s="37">
        <f t="shared" ref="AE432:AF432" si="144">AE433</f>
        <v>4500</v>
      </c>
      <c r="AF432" s="37">
        <f t="shared" si="144"/>
        <v>4500</v>
      </c>
      <c r="AG432" s="35"/>
      <c r="AH432" s="34"/>
      <c r="AI432" s="33"/>
      <c r="AJ432" s="220"/>
      <c r="AK432" s="220"/>
      <c r="AL432" s="220"/>
      <c r="AM432" s="220"/>
      <c r="AN432" s="220"/>
      <c r="AO432" s="28"/>
      <c r="AP432" s="2"/>
      <c r="AQ432" s="2"/>
      <c r="AR432" s="2"/>
      <c r="AS432" s="2"/>
    </row>
    <row r="433" spans="1:45" ht="20.25" customHeight="1" thickBot="1" x14ac:dyDescent="0.25">
      <c r="A433" s="32"/>
      <c r="B433" s="54"/>
      <c r="C433" s="53"/>
      <c r="D433" s="52"/>
      <c r="E433" s="52"/>
      <c r="F433" s="51"/>
      <c r="G433" s="51"/>
      <c r="H433" s="50"/>
      <c r="I433" s="222" t="s">
        <v>17</v>
      </c>
      <c r="J433" s="222"/>
      <c r="K433" s="222"/>
      <c r="L433" s="222"/>
      <c r="M433" s="222"/>
      <c r="N433" s="222"/>
      <c r="O433" s="222"/>
      <c r="P433" s="199"/>
      <c r="Q433" s="181" t="s">
        <v>5</v>
      </c>
      <c r="R433" s="182">
        <v>24</v>
      </c>
      <c r="S433" s="183">
        <v>1</v>
      </c>
      <c r="T433" s="183">
        <v>3</v>
      </c>
      <c r="U433" s="184" t="s">
        <v>4</v>
      </c>
      <c r="V433" s="182">
        <v>850</v>
      </c>
      <c r="W433" s="226"/>
      <c r="X433" s="226"/>
      <c r="Y433" s="226"/>
      <c r="Z433" s="226"/>
      <c r="AA433" s="226"/>
      <c r="AB433" s="185">
        <v>13200</v>
      </c>
      <c r="AC433" s="186"/>
      <c r="AD433" s="187">
        <v>13200</v>
      </c>
      <c r="AE433" s="187">
        <v>4500</v>
      </c>
      <c r="AF433" s="188">
        <v>4500</v>
      </c>
      <c r="AG433" s="35"/>
      <c r="AH433" s="34"/>
      <c r="AI433" s="33"/>
      <c r="AJ433" s="220"/>
      <c r="AK433" s="220"/>
      <c r="AL433" s="220"/>
      <c r="AM433" s="220"/>
      <c r="AN433" s="220"/>
      <c r="AO433" s="28"/>
      <c r="AP433" s="2"/>
      <c r="AQ433" s="2"/>
      <c r="AR433" s="2"/>
      <c r="AS433" s="2"/>
    </row>
    <row r="434" spans="1:45" ht="42.75" customHeight="1" x14ac:dyDescent="0.2">
      <c r="A434" s="32"/>
      <c r="B434" s="216">
        <v>100</v>
      </c>
      <c r="C434" s="216"/>
      <c r="D434" s="216"/>
      <c r="E434" s="216"/>
      <c r="F434" s="216"/>
      <c r="G434" s="216"/>
      <c r="H434" s="216"/>
      <c r="I434" s="216"/>
      <c r="J434" s="216"/>
      <c r="K434" s="216"/>
      <c r="L434" s="216"/>
      <c r="M434" s="216"/>
      <c r="N434" s="216"/>
      <c r="O434" s="216"/>
      <c r="P434" s="217"/>
      <c r="Q434" s="189" t="s">
        <v>2</v>
      </c>
      <c r="R434" s="190"/>
      <c r="S434" s="190"/>
      <c r="T434" s="190"/>
      <c r="U434" s="190"/>
      <c r="V434" s="190"/>
      <c r="W434" s="190"/>
      <c r="X434" s="190"/>
      <c r="Y434" s="191">
        <v>0</v>
      </c>
      <c r="Z434" s="191">
        <v>0</v>
      </c>
      <c r="AA434" s="191">
        <v>0</v>
      </c>
      <c r="AB434" s="191">
        <v>1780825319.4300001</v>
      </c>
      <c r="AC434" s="191">
        <v>0</v>
      </c>
      <c r="AD434" s="192">
        <v>1502204188.0799999</v>
      </c>
      <c r="AE434" s="192">
        <v>1222544600</v>
      </c>
      <c r="AF434" s="192">
        <v>1387442200</v>
      </c>
      <c r="AG434" s="35"/>
      <c r="AH434" s="34"/>
      <c r="AI434" s="33"/>
      <c r="AJ434" s="221"/>
      <c r="AK434" s="221"/>
      <c r="AL434" s="221"/>
      <c r="AM434" s="221"/>
      <c r="AN434" s="221"/>
      <c r="AO434" s="28"/>
      <c r="AP434" s="2"/>
      <c r="AQ434" s="2"/>
      <c r="AR434" s="2"/>
      <c r="AS434" s="2"/>
    </row>
    <row r="435" spans="1:45" ht="21.75" customHeight="1" x14ac:dyDescent="0.2">
      <c r="A435" s="32"/>
      <c r="B435" s="216">
        <v>120</v>
      </c>
      <c r="C435" s="216"/>
      <c r="D435" s="216"/>
      <c r="E435" s="216"/>
      <c r="F435" s="216"/>
      <c r="G435" s="216"/>
      <c r="H435" s="216"/>
      <c r="I435" s="216"/>
      <c r="J435" s="216"/>
      <c r="K435" s="216"/>
      <c r="L435" s="216"/>
      <c r="M435" s="216"/>
      <c r="N435" s="216"/>
      <c r="O435" s="216"/>
      <c r="P435" s="217"/>
      <c r="Q435" s="9"/>
      <c r="R435" s="10"/>
      <c r="S435" s="10"/>
      <c r="T435" s="10"/>
      <c r="U435" s="10"/>
      <c r="V435" s="10"/>
      <c r="W435" s="9"/>
      <c r="X435" s="9"/>
      <c r="Y435" s="9"/>
      <c r="Z435" s="9"/>
      <c r="AA435" s="9"/>
      <c r="AB435" s="3"/>
      <c r="AC435" s="3"/>
      <c r="AD435" s="8"/>
      <c r="AE435" s="8"/>
      <c r="AF435" s="3"/>
      <c r="AG435" s="35"/>
      <c r="AH435" s="34"/>
      <c r="AI435" s="33"/>
      <c r="AJ435" s="221"/>
      <c r="AK435" s="221"/>
      <c r="AL435" s="221"/>
      <c r="AM435" s="221"/>
      <c r="AN435" s="221"/>
      <c r="AO435" s="28"/>
      <c r="AP435" s="2"/>
      <c r="AQ435" s="2"/>
      <c r="AR435" s="2"/>
      <c r="AS435" s="2"/>
    </row>
    <row r="436" spans="1:45" ht="20.25" customHeight="1" x14ac:dyDescent="0.2">
      <c r="A436" s="32"/>
      <c r="B436" s="54"/>
      <c r="C436" s="53"/>
      <c r="D436" s="52"/>
      <c r="E436" s="52"/>
      <c r="F436" s="51"/>
      <c r="G436" s="51"/>
      <c r="H436" s="50"/>
      <c r="I436" s="222" t="s">
        <v>15</v>
      </c>
      <c r="J436" s="222"/>
      <c r="K436" s="222"/>
      <c r="L436" s="222"/>
      <c r="M436" s="222"/>
      <c r="N436" s="222"/>
      <c r="O436" s="222"/>
      <c r="P436" s="199"/>
      <c r="Q436" s="6"/>
      <c r="R436" s="3"/>
      <c r="S436" s="3"/>
      <c r="T436" s="3"/>
      <c r="U436" s="7"/>
      <c r="V436" s="7"/>
      <c r="W436" s="7"/>
      <c r="X436" s="7"/>
      <c r="Y436" s="7"/>
      <c r="Z436" s="214" t="s">
        <v>1</v>
      </c>
      <c r="AA436" s="214"/>
      <c r="AB436" s="7"/>
      <c r="AC436" s="7"/>
      <c r="AD436" s="7"/>
      <c r="AE436" s="214"/>
      <c r="AF436" s="214"/>
      <c r="AG436" s="35"/>
      <c r="AH436" s="34"/>
      <c r="AI436" s="33"/>
      <c r="AJ436" s="220"/>
      <c r="AK436" s="220"/>
      <c r="AL436" s="220"/>
      <c r="AM436" s="220"/>
      <c r="AN436" s="220"/>
      <c r="AO436" s="28"/>
      <c r="AP436" s="2"/>
      <c r="AQ436" s="2"/>
      <c r="AR436" s="2"/>
      <c r="AS436" s="2"/>
    </row>
    <row r="437" spans="1:45" ht="21.75" customHeight="1" x14ac:dyDescent="0.2">
      <c r="A437" s="32"/>
      <c r="B437" s="216">
        <v>120</v>
      </c>
      <c r="C437" s="216"/>
      <c r="D437" s="216"/>
      <c r="E437" s="216"/>
      <c r="F437" s="216"/>
      <c r="G437" s="216"/>
      <c r="H437" s="216"/>
      <c r="I437" s="216"/>
      <c r="J437" s="216"/>
      <c r="K437" s="216"/>
      <c r="L437" s="216"/>
      <c r="M437" s="216"/>
      <c r="N437" s="216"/>
      <c r="O437" s="216"/>
      <c r="P437" s="217"/>
      <c r="Q437" s="6"/>
      <c r="R437" s="3"/>
      <c r="S437" s="3"/>
      <c r="T437" s="3"/>
      <c r="U437" s="5"/>
      <c r="V437" s="3"/>
      <c r="W437" s="4"/>
      <c r="X437" s="3"/>
      <c r="Y437" s="3"/>
      <c r="Z437" s="215" t="s">
        <v>0</v>
      </c>
      <c r="AA437" s="215"/>
      <c r="AB437" s="3"/>
      <c r="AC437" s="3"/>
      <c r="AD437" s="3"/>
      <c r="AE437" s="215"/>
      <c r="AF437" s="215"/>
      <c r="AG437" s="35"/>
      <c r="AH437" s="34"/>
      <c r="AI437" s="33"/>
      <c r="AJ437" s="221"/>
      <c r="AK437" s="221"/>
      <c r="AL437" s="221"/>
      <c r="AM437" s="221"/>
      <c r="AN437" s="221"/>
      <c r="AO437" s="28"/>
      <c r="AP437" s="2"/>
      <c r="AQ437" s="2"/>
      <c r="AR437" s="2"/>
      <c r="AS437" s="2"/>
    </row>
    <row r="438" spans="1:45" ht="14.25" customHeight="1" x14ac:dyDescent="0.2">
      <c r="A438" s="32"/>
      <c r="B438" s="54"/>
      <c r="C438" s="53"/>
      <c r="D438" s="52"/>
      <c r="E438" s="52"/>
      <c r="F438" s="51"/>
      <c r="G438" s="51"/>
      <c r="H438" s="50"/>
      <c r="I438" s="222" t="s">
        <v>12</v>
      </c>
      <c r="J438" s="222"/>
      <c r="K438" s="222"/>
      <c r="L438" s="222"/>
      <c r="M438" s="222"/>
      <c r="N438" s="222"/>
      <c r="O438" s="222"/>
      <c r="P438" s="199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35"/>
      <c r="AH438" s="34"/>
      <c r="AI438" s="33"/>
      <c r="AJ438" s="220"/>
      <c r="AK438" s="220"/>
      <c r="AL438" s="220"/>
      <c r="AM438" s="220"/>
      <c r="AN438" s="220"/>
      <c r="AO438" s="28"/>
      <c r="AP438" s="2"/>
      <c r="AQ438" s="2"/>
      <c r="AR438" s="2"/>
      <c r="AS438" s="2"/>
    </row>
    <row r="439" spans="1:45" ht="42.75" customHeight="1" x14ac:dyDescent="0.2">
      <c r="A439" s="32"/>
      <c r="B439" s="216">
        <v>100</v>
      </c>
      <c r="C439" s="216"/>
      <c r="D439" s="216"/>
      <c r="E439" s="216"/>
      <c r="F439" s="216"/>
      <c r="G439" s="216"/>
      <c r="H439" s="216"/>
      <c r="I439" s="216"/>
      <c r="J439" s="216"/>
      <c r="K439" s="216"/>
      <c r="L439" s="216"/>
      <c r="M439" s="216"/>
      <c r="N439" s="216"/>
      <c r="O439" s="216"/>
      <c r="P439" s="217"/>
      <c r="AG439" s="35"/>
      <c r="AH439" s="34"/>
      <c r="AI439" s="33"/>
      <c r="AJ439" s="221"/>
      <c r="AK439" s="221"/>
      <c r="AL439" s="221"/>
      <c r="AM439" s="221"/>
      <c r="AN439" s="221"/>
      <c r="AO439" s="28"/>
      <c r="AP439" s="2"/>
      <c r="AQ439" s="2"/>
      <c r="AR439" s="2"/>
      <c r="AS439" s="2"/>
    </row>
    <row r="440" spans="1:45" ht="21.75" customHeight="1" x14ac:dyDescent="0.2">
      <c r="A440" s="32"/>
      <c r="B440" s="216">
        <v>120</v>
      </c>
      <c r="C440" s="216"/>
      <c r="D440" s="216"/>
      <c r="E440" s="216"/>
      <c r="F440" s="216"/>
      <c r="G440" s="216"/>
      <c r="H440" s="216"/>
      <c r="I440" s="216"/>
      <c r="J440" s="216"/>
      <c r="K440" s="216"/>
      <c r="L440" s="216"/>
      <c r="M440" s="216"/>
      <c r="N440" s="216"/>
      <c r="O440" s="216"/>
      <c r="P440" s="217"/>
      <c r="AG440" s="35"/>
      <c r="AH440" s="34"/>
      <c r="AI440" s="33"/>
      <c r="AJ440" s="221"/>
      <c r="AK440" s="221"/>
      <c r="AL440" s="221"/>
      <c r="AM440" s="221"/>
      <c r="AN440" s="221"/>
      <c r="AO440" s="28"/>
      <c r="AP440" s="2"/>
      <c r="AQ440" s="2"/>
      <c r="AR440" s="2"/>
      <c r="AS440" s="2"/>
    </row>
    <row r="441" spans="1:45" ht="21.75" customHeight="1" x14ac:dyDescent="0.2">
      <c r="A441" s="32"/>
      <c r="B441" s="216">
        <v>200</v>
      </c>
      <c r="C441" s="216"/>
      <c r="D441" s="216"/>
      <c r="E441" s="216"/>
      <c r="F441" s="216"/>
      <c r="G441" s="216"/>
      <c r="H441" s="216"/>
      <c r="I441" s="216"/>
      <c r="J441" s="216"/>
      <c r="K441" s="216"/>
      <c r="L441" s="216"/>
      <c r="M441" s="216"/>
      <c r="N441" s="216"/>
      <c r="O441" s="216"/>
      <c r="P441" s="217"/>
      <c r="AG441" s="35"/>
      <c r="AH441" s="34"/>
      <c r="AI441" s="33"/>
      <c r="AJ441" s="221"/>
      <c r="AK441" s="221"/>
      <c r="AL441" s="221"/>
      <c r="AM441" s="221"/>
      <c r="AN441" s="221"/>
      <c r="AO441" s="28"/>
      <c r="AP441" s="2"/>
      <c r="AQ441" s="2"/>
      <c r="AR441" s="2"/>
      <c r="AS441" s="2"/>
    </row>
    <row r="442" spans="1:45" ht="21.75" customHeight="1" x14ac:dyDescent="0.2">
      <c r="A442" s="32"/>
      <c r="B442" s="216">
        <v>240</v>
      </c>
      <c r="C442" s="216"/>
      <c r="D442" s="216"/>
      <c r="E442" s="216"/>
      <c r="F442" s="216"/>
      <c r="G442" s="216"/>
      <c r="H442" s="216"/>
      <c r="I442" s="216"/>
      <c r="J442" s="216"/>
      <c r="K442" s="216"/>
      <c r="L442" s="216"/>
      <c r="M442" s="216"/>
      <c r="N442" s="216"/>
      <c r="O442" s="216"/>
      <c r="P442" s="217"/>
      <c r="AG442" s="35"/>
      <c r="AH442" s="34"/>
      <c r="AI442" s="33"/>
      <c r="AJ442" s="221"/>
      <c r="AK442" s="221"/>
      <c r="AL442" s="221"/>
      <c r="AM442" s="221"/>
      <c r="AN442" s="221"/>
      <c r="AO442" s="28"/>
      <c r="AP442" s="2"/>
      <c r="AQ442" s="2"/>
      <c r="AR442" s="2"/>
      <c r="AS442" s="2"/>
    </row>
    <row r="443" spans="1:45" ht="14.25" customHeight="1" x14ac:dyDescent="0.2">
      <c r="A443" s="32"/>
      <c r="B443" s="216">
        <v>800</v>
      </c>
      <c r="C443" s="216"/>
      <c r="D443" s="216"/>
      <c r="E443" s="216"/>
      <c r="F443" s="216"/>
      <c r="G443" s="216"/>
      <c r="H443" s="216"/>
      <c r="I443" s="216"/>
      <c r="J443" s="216"/>
      <c r="K443" s="216"/>
      <c r="L443" s="216"/>
      <c r="M443" s="216"/>
      <c r="N443" s="216"/>
      <c r="O443" s="216"/>
      <c r="P443" s="217"/>
      <c r="AG443" s="35"/>
      <c r="AH443" s="34"/>
      <c r="AI443" s="33"/>
      <c r="AJ443" s="221"/>
      <c r="AK443" s="221"/>
      <c r="AL443" s="221"/>
      <c r="AM443" s="221"/>
      <c r="AN443" s="221"/>
      <c r="AO443" s="28"/>
      <c r="AP443" s="2"/>
      <c r="AQ443" s="2"/>
      <c r="AR443" s="2"/>
      <c r="AS443" s="2"/>
    </row>
    <row r="444" spans="1:45" ht="14.25" customHeight="1" thickBot="1" x14ac:dyDescent="0.25">
      <c r="A444" s="32"/>
      <c r="B444" s="224">
        <v>850</v>
      </c>
      <c r="C444" s="224"/>
      <c r="D444" s="224"/>
      <c r="E444" s="224"/>
      <c r="F444" s="224"/>
      <c r="G444" s="224"/>
      <c r="H444" s="224"/>
      <c r="I444" s="224"/>
      <c r="J444" s="224"/>
      <c r="K444" s="224"/>
      <c r="L444" s="224"/>
      <c r="M444" s="224"/>
      <c r="N444" s="224"/>
      <c r="O444" s="224"/>
      <c r="P444" s="225"/>
      <c r="AG444" s="31"/>
      <c r="AH444" s="30"/>
      <c r="AI444" s="29"/>
      <c r="AJ444" s="227"/>
      <c r="AK444" s="227"/>
      <c r="AL444" s="227"/>
      <c r="AM444" s="227"/>
      <c r="AN444" s="227"/>
      <c r="AO444" s="28"/>
      <c r="AP444" s="2"/>
      <c r="AQ444" s="2"/>
      <c r="AR444" s="2"/>
      <c r="AS444" s="2"/>
    </row>
    <row r="445" spans="1:45" ht="0.4" customHeight="1" thickBot="1" x14ac:dyDescent="0.25">
      <c r="A445" s="27"/>
      <c r="B445" s="26"/>
      <c r="C445" s="25"/>
      <c r="D445" s="24"/>
      <c r="E445" s="24"/>
      <c r="F445" s="24"/>
      <c r="G445" s="24"/>
      <c r="H445" s="24"/>
      <c r="I445" s="24"/>
      <c r="J445" s="24"/>
      <c r="K445" s="24"/>
      <c r="L445" s="24"/>
      <c r="M445" s="23"/>
      <c r="N445" s="22"/>
      <c r="O445" s="22"/>
      <c r="P445" s="22"/>
      <c r="AG445" s="21">
        <v>0</v>
      </c>
      <c r="AH445" s="21">
        <v>0</v>
      </c>
      <c r="AI445" s="20">
        <v>0</v>
      </c>
      <c r="AJ445" s="19"/>
      <c r="AK445" s="18"/>
      <c r="AL445" s="17"/>
      <c r="AM445" s="17"/>
      <c r="AN445" s="16"/>
      <c r="AO445" s="15"/>
      <c r="AP445" s="14"/>
      <c r="AQ445" s="14"/>
      <c r="AR445" s="13"/>
      <c r="AS445" s="13"/>
    </row>
    <row r="446" spans="1:45" ht="12.75" customHeight="1" x14ac:dyDescent="0.2">
      <c r="A446" s="9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AG446" s="11"/>
      <c r="AH446" s="11"/>
      <c r="AI446" s="11"/>
      <c r="AJ446" s="11"/>
      <c r="AK446" s="11"/>
      <c r="AL446" s="11"/>
      <c r="AM446" s="11"/>
      <c r="AN446" s="11"/>
      <c r="AO446" s="2"/>
      <c r="AP446" s="2"/>
      <c r="AQ446" s="2"/>
      <c r="AR446" s="2"/>
      <c r="AS446" s="2"/>
    </row>
    <row r="447" spans="1:45" ht="12.75" customHeight="1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</row>
    <row r="448" spans="1:45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</row>
    <row r="449" spans="1:45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</row>
    <row r="450" spans="1:45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</row>
  </sheetData>
  <mergeCells count="1196">
    <mergeCell ref="Y5:AA5"/>
    <mergeCell ref="AD5:AF5"/>
    <mergeCell ref="B392:P392"/>
    <mergeCell ref="W389:AA389"/>
    <mergeCell ref="AJ392:AN392"/>
    <mergeCell ref="B407:P407"/>
    <mergeCell ref="W404:AA404"/>
    <mergeCell ref="AJ407:AN407"/>
    <mergeCell ref="B400:P400"/>
    <mergeCell ref="W397:AA397"/>
    <mergeCell ref="AJ400:AN400"/>
    <mergeCell ref="I397:P397"/>
    <mergeCell ref="B412:P412"/>
    <mergeCell ref="W409:AA409"/>
    <mergeCell ref="AJ412:AN412"/>
    <mergeCell ref="B68:P68"/>
    <mergeCell ref="AJ37:AN37"/>
    <mergeCell ref="I42:P42"/>
    <mergeCell ref="W42:AA42"/>
    <mergeCell ref="W66:AA66"/>
    <mergeCell ref="AJ66:AN66"/>
    <mergeCell ref="B70:P70"/>
    <mergeCell ref="W70:AA70"/>
    <mergeCell ref="AJ70:AN70"/>
    <mergeCell ref="AJ430:AN430"/>
    <mergeCell ref="I389:P389"/>
    <mergeCell ref="AJ389:AN389"/>
    <mergeCell ref="W194:AA194"/>
    <mergeCell ref="AJ194:AN194"/>
    <mergeCell ref="B159:P159"/>
    <mergeCell ref="W159:AA159"/>
    <mergeCell ref="AJ159:AN159"/>
    <mergeCell ref="B169:P169"/>
    <mergeCell ref="B351:P351"/>
    <mergeCell ref="W348:AA348"/>
    <mergeCell ref="AJ351:AN351"/>
    <mergeCell ref="I325:P325"/>
    <mergeCell ref="W189:AA189"/>
    <mergeCell ref="AJ189:AN189"/>
    <mergeCell ref="I177:P177"/>
    <mergeCell ref="W177:AA177"/>
    <mergeCell ref="AJ177:AN177"/>
    <mergeCell ref="AD4:AF4"/>
    <mergeCell ref="AD6:AF6"/>
    <mergeCell ref="Y4:AA4"/>
    <mergeCell ref="Y6:AA6"/>
    <mergeCell ref="AD15:AF15"/>
    <mergeCell ref="Y15:AA15"/>
    <mergeCell ref="Q8:AF9"/>
    <mergeCell ref="Q13:AF13"/>
    <mergeCell ref="Q15:Q16"/>
    <mergeCell ref="R15:V15"/>
    <mergeCell ref="B39:P39"/>
    <mergeCell ref="W49:AA49"/>
    <mergeCell ref="AJ49:AN49"/>
    <mergeCell ref="I54:P54"/>
    <mergeCell ref="W54:AA54"/>
    <mergeCell ref="W129:AA129"/>
    <mergeCell ref="AJ129:AN129"/>
    <mergeCell ref="B119:P119"/>
    <mergeCell ref="W119:AA119"/>
    <mergeCell ref="AJ119:AN119"/>
    <mergeCell ref="B24:P24"/>
    <mergeCell ref="W24:AA24"/>
    <mergeCell ref="AJ24:AN24"/>
    <mergeCell ref="B22:P22"/>
    <mergeCell ref="AJ80:AN80"/>
    <mergeCell ref="AJ79:AN79"/>
    <mergeCell ref="B66:P66"/>
    <mergeCell ref="AJ108:AN108"/>
    <mergeCell ref="B115:P115"/>
    <mergeCell ref="I77:P77"/>
    <mergeCell ref="B126:P126"/>
    <mergeCell ref="AJ69:AN69"/>
    <mergeCell ref="AJ68:AN68"/>
    <mergeCell ref="B73:P73"/>
    <mergeCell ref="B431:P431"/>
    <mergeCell ref="W422:AA422"/>
    <mergeCell ref="AJ431:AN431"/>
    <mergeCell ref="B417:P417"/>
    <mergeCell ref="W414:AA414"/>
    <mergeCell ref="AJ417:AN417"/>
    <mergeCell ref="I414:P414"/>
    <mergeCell ref="W390:AA390"/>
    <mergeCell ref="AJ393:AN393"/>
    <mergeCell ref="W400:AA400"/>
    <mergeCell ref="B393:P393"/>
    <mergeCell ref="W406:AA406"/>
    <mergeCell ref="B425:P425"/>
    <mergeCell ref="AJ415:AN415"/>
    <mergeCell ref="B430:P430"/>
    <mergeCell ref="W421:AA421"/>
    <mergeCell ref="B88:P88"/>
    <mergeCell ref="W88:AA88"/>
    <mergeCell ref="AJ88:AN88"/>
    <mergeCell ref="I353:P353"/>
    <mergeCell ref="W350:AA350"/>
    <mergeCell ref="AJ353:AN353"/>
    <mergeCell ref="I364:P364"/>
    <mergeCell ref="B379:P379"/>
    <mergeCell ref="B174:P174"/>
    <mergeCell ref="B128:P128"/>
    <mergeCell ref="I129:P129"/>
    <mergeCell ref="W128:AA128"/>
    <mergeCell ref="I133:P133"/>
    <mergeCell ref="W133:AA133"/>
    <mergeCell ref="AJ133:AN133"/>
    <mergeCell ref="I138:P138"/>
    <mergeCell ref="AJ42:AN42"/>
    <mergeCell ref="B102:P102"/>
    <mergeCell ref="W102:AA102"/>
    <mergeCell ref="AJ102:AN102"/>
    <mergeCell ref="B107:P107"/>
    <mergeCell ref="W107:AA107"/>
    <mergeCell ref="AJ107:AN107"/>
    <mergeCell ref="W123:AA123"/>
    <mergeCell ref="AJ123:AN123"/>
    <mergeCell ref="B127:P127"/>
    <mergeCell ref="W104:AA104"/>
    <mergeCell ref="AJ104:AN104"/>
    <mergeCell ref="B76:P76"/>
    <mergeCell ref="W76:AA76"/>
    <mergeCell ref="AJ76:AN76"/>
    <mergeCell ref="B80:P80"/>
    <mergeCell ref="W80:AA80"/>
    <mergeCell ref="AJ124:AN124"/>
    <mergeCell ref="B122:P122"/>
    <mergeCell ref="W122:AA122"/>
    <mergeCell ref="AJ122:AN122"/>
    <mergeCell ref="B123:P123"/>
    <mergeCell ref="AJ103:AN103"/>
    <mergeCell ref="B108:P108"/>
    <mergeCell ref="W108:AA108"/>
    <mergeCell ref="I180:P180"/>
    <mergeCell ref="B202:P202"/>
    <mergeCell ref="W202:AA202"/>
    <mergeCell ref="AJ202:AN202"/>
    <mergeCell ref="B201:P201"/>
    <mergeCell ref="W201:AA201"/>
    <mergeCell ref="AJ201:AN201"/>
    <mergeCell ref="B158:P158"/>
    <mergeCell ref="W158:AA158"/>
    <mergeCell ref="AJ158:AN158"/>
    <mergeCell ref="B194:P194"/>
    <mergeCell ref="W149:AA149"/>
    <mergeCell ref="AJ149:AN149"/>
    <mergeCell ref="AJ308:AN308"/>
    <mergeCell ref="B302:P302"/>
    <mergeCell ref="I320:P320"/>
    <mergeCell ref="W317:AA317"/>
    <mergeCell ref="AJ320:AN320"/>
    <mergeCell ref="B316:P316"/>
    <mergeCell ref="B208:P208"/>
    <mergeCell ref="W320:AA320"/>
    <mergeCell ref="I262:P262"/>
    <mergeCell ref="W262:AA262"/>
    <mergeCell ref="AJ262:AN262"/>
    <mergeCell ref="I268:P268"/>
    <mergeCell ref="W268:AA268"/>
    <mergeCell ref="AJ268:AN268"/>
    <mergeCell ref="B266:P266"/>
    <mergeCell ref="W266:AA266"/>
    <mergeCell ref="W287:AA287"/>
    <mergeCell ref="I196:P196"/>
    <mergeCell ref="W196:AA196"/>
    <mergeCell ref="I386:P386"/>
    <mergeCell ref="AJ357:AN357"/>
    <mergeCell ref="I360:P360"/>
    <mergeCell ref="W357:AA357"/>
    <mergeCell ref="AJ360:AN360"/>
    <mergeCell ref="B358:P358"/>
    <mergeCell ref="W355:AA355"/>
    <mergeCell ref="AJ358:AN358"/>
    <mergeCell ref="W364:AA364"/>
    <mergeCell ref="AJ367:AN367"/>
    <mergeCell ref="I370:P370"/>
    <mergeCell ref="W367:AA367"/>
    <mergeCell ref="I380:P380"/>
    <mergeCell ref="W377:AA377"/>
    <mergeCell ref="AJ380:AN380"/>
    <mergeCell ref="B375:P375"/>
    <mergeCell ref="W372:AA372"/>
    <mergeCell ref="AJ375:AN375"/>
    <mergeCell ref="B377:P377"/>
    <mergeCell ref="W383:AA383"/>
    <mergeCell ref="AJ386:AN386"/>
    <mergeCell ref="W382:AA382"/>
    <mergeCell ref="AJ385:AN385"/>
    <mergeCell ref="AJ379:AN379"/>
    <mergeCell ref="W379:AA379"/>
    <mergeCell ref="B356:P356"/>
    <mergeCell ref="AJ356:AN356"/>
    <mergeCell ref="W386:AA386"/>
    <mergeCell ref="B384:P384"/>
    <mergeCell ref="B385:P385"/>
    <mergeCell ref="W381:AA381"/>
    <mergeCell ref="AJ384:AN384"/>
    <mergeCell ref="W22:AA22"/>
    <mergeCell ref="AJ22:AN22"/>
    <mergeCell ref="B26:P26"/>
    <mergeCell ref="W26:AA26"/>
    <mergeCell ref="B23:P23"/>
    <mergeCell ref="W23:AA23"/>
    <mergeCell ref="AJ23:AN23"/>
    <mergeCell ref="AJ26:AN26"/>
    <mergeCell ref="W78:AA78"/>
    <mergeCell ref="AJ78:AN78"/>
    <mergeCell ref="B82:P82"/>
    <mergeCell ref="W82:AA82"/>
    <mergeCell ref="AJ82:AN82"/>
    <mergeCell ref="B75:P75"/>
    <mergeCell ref="W75:AA75"/>
    <mergeCell ref="I383:P383"/>
    <mergeCell ref="W380:AA380"/>
    <mergeCell ref="AJ383:AN383"/>
    <mergeCell ref="B150:P150"/>
    <mergeCell ref="W150:AA150"/>
    <mergeCell ref="AJ150:AN150"/>
    <mergeCell ref="B323:P323"/>
    <mergeCell ref="W125:AA125"/>
    <mergeCell ref="B155:P155"/>
    <mergeCell ref="W155:AA155"/>
    <mergeCell ref="AJ155:AN155"/>
    <mergeCell ref="B131:P131"/>
    <mergeCell ref="B376:P376"/>
    <mergeCell ref="I25:P25"/>
    <mergeCell ref="W25:AA25"/>
    <mergeCell ref="AJ25:AN25"/>
    <mergeCell ref="I32:P32"/>
    <mergeCell ref="W32:AA32"/>
    <mergeCell ref="AJ32:AN32"/>
    <mergeCell ref="B28:P28"/>
    <mergeCell ref="W28:AA28"/>
    <mergeCell ref="AJ287:AN287"/>
    <mergeCell ref="B289:P289"/>
    <mergeCell ref="B291:P291"/>
    <mergeCell ref="B279:P279"/>
    <mergeCell ref="W279:AA279"/>
    <mergeCell ref="AJ279:AN279"/>
    <mergeCell ref="B269:P269"/>
    <mergeCell ref="W269:AA269"/>
    <mergeCell ref="AJ269:AN269"/>
    <mergeCell ref="B271:P271"/>
    <mergeCell ref="W271:AA271"/>
    <mergeCell ref="AJ271:AN271"/>
    <mergeCell ref="I278:P278"/>
    <mergeCell ref="B52:P52"/>
    <mergeCell ref="W52:AA52"/>
    <mergeCell ref="AJ52:AN52"/>
    <mergeCell ref="I61:P61"/>
    <mergeCell ref="AJ198:AN198"/>
    <mergeCell ref="B200:P200"/>
    <mergeCell ref="W200:AA200"/>
    <mergeCell ref="AJ200:AN200"/>
    <mergeCell ref="AJ110:AN110"/>
    <mergeCell ref="I116:P116"/>
    <mergeCell ref="W116:AA116"/>
    <mergeCell ref="AJ116:AN116"/>
    <mergeCell ref="B100:P100"/>
    <mergeCell ref="W100:AA100"/>
    <mergeCell ref="AJ100:AN100"/>
    <mergeCell ref="B382:P382"/>
    <mergeCell ref="W376:AA376"/>
    <mergeCell ref="W61:AA61"/>
    <mergeCell ref="AJ61:AN61"/>
    <mergeCell ref="I67:P67"/>
    <mergeCell ref="W67:AA67"/>
    <mergeCell ref="AJ67:AN67"/>
    <mergeCell ref="B64:P64"/>
    <mergeCell ref="W64:AA64"/>
    <mergeCell ref="AJ64:AN64"/>
    <mergeCell ref="B63:P63"/>
    <mergeCell ref="I71:P71"/>
    <mergeCell ref="W71:AA71"/>
    <mergeCell ref="AJ71:AN71"/>
    <mergeCell ref="AJ56:AN56"/>
    <mergeCell ref="B58:P58"/>
    <mergeCell ref="W58:AA58"/>
    <mergeCell ref="B62:P62"/>
    <mergeCell ref="W62:AA62"/>
    <mergeCell ref="AJ62:AN62"/>
    <mergeCell ref="W68:AA68"/>
    <mergeCell ref="W63:AA63"/>
    <mergeCell ref="AJ63:AN63"/>
    <mergeCell ref="B65:P65"/>
    <mergeCell ref="W65:AA65"/>
    <mergeCell ref="AJ65:AN65"/>
    <mergeCell ref="B69:P69"/>
    <mergeCell ref="W69:AA69"/>
    <mergeCell ref="B56:P56"/>
    <mergeCell ref="W56:AA56"/>
    <mergeCell ref="AJ196:AN196"/>
    <mergeCell ref="I206:P206"/>
    <mergeCell ref="B105:P105"/>
    <mergeCell ref="W105:AA105"/>
    <mergeCell ref="I146:P146"/>
    <mergeCell ref="W146:AA146"/>
    <mergeCell ref="AJ146:AN146"/>
    <mergeCell ref="I151:P151"/>
    <mergeCell ref="W151:AA151"/>
    <mergeCell ref="AJ151:AN151"/>
    <mergeCell ref="B149:P149"/>
    <mergeCell ref="W134:AA134"/>
    <mergeCell ref="AJ134:AN134"/>
    <mergeCell ref="W139:AA139"/>
    <mergeCell ref="W144:AA144"/>
    <mergeCell ref="AJ144:AN144"/>
    <mergeCell ref="W127:AA127"/>
    <mergeCell ref="AJ127:AN127"/>
    <mergeCell ref="I125:P125"/>
    <mergeCell ref="W135:AA135"/>
    <mergeCell ref="AJ135:AN135"/>
    <mergeCell ref="AJ115:AN115"/>
    <mergeCell ref="B106:P106"/>
    <mergeCell ref="W106:AA106"/>
    <mergeCell ref="AJ106:AN106"/>
    <mergeCell ref="I112:P112"/>
    <mergeCell ref="W112:AA112"/>
    <mergeCell ref="AJ112:AN112"/>
    <mergeCell ref="AJ128:AN128"/>
    <mergeCell ref="B132:P132"/>
    <mergeCell ref="W132:AA132"/>
    <mergeCell ref="AJ132:AN132"/>
    <mergeCell ref="AJ131:AN131"/>
    <mergeCell ref="B141:P141"/>
    <mergeCell ref="AJ316:AN316"/>
    <mergeCell ref="B318:P318"/>
    <mergeCell ref="W305:AA305"/>
    <mergeCell ref="I254:P254"/>
    <mergeCell ref="W254:AA254"/>
    <mergeCell ref="AJ254:AN254"/>
    <mergeCell ref="B246:P246"/>
    <mergeCell ref="W246:AA246"/>
    <mergeCell ref="I226:P226"/>
    <mergeCell ref="W226:AA226"/>
    <mergeCell ref="AJ226:AN226"/>
    <mergeCell ref="I229:P229"/>
    <mergeCell ref="W229:AA229"/>
    <mergeCell ref="B230:P230"/>
    <mergeCell ref="W230:AA230"/>
    <mergeCell ref="AJ230:AN230"/>
    <mergeCell ref="B234:P234"/>
    <mergeCell ref="W234:AA234"/>
    <mergeCell ref="AJ234:AN234"/>
    <mergeCell ref="B231:P231"/>
    <mergeCell ref="W231:AA231"/>
    <mergeCell ref="AJ231:AN231"/>
    <mergeCell ref="B232:P232"/>
    <mergeCell ref="W249:AA249"/>
    <mergeCell ref="AJ249:AN249"/>
    <mergeCell ref="W232:AA232"/>
    <mergeCell ref="B243:P243"/>
    <mergeCell ref="B261:P261"/>
    <mergeCell ref="W261:AA261"/>
    <mergeCell ref="AJ261:AN261"/>
    <mergeCell ref="I233:P233"/>
    <mergeCell ref="B282:P282"/>
    <mergeCell ref="I242:P242"/>
    <mergeCell ref="AJ291:AN291"/>
    <mergeCell ref="W295:AA295"/>
    <mergeCell ref="AJ298:AN298"/>
    <mergeCell ref="I301:P301"/>
    <mergeCell ref="W298:AA298"/>
    <mergeCell ref="AJ301:AN301"/>
    <mergeCell ref="I304:P304"/>
    <mergeCell ref="W301:AA301"/>
    <mergeCell ref="AJ304:AN304"/>
    <mergeCell ref="B299:P299"/>
    <mergeCell ref="W296:AA296"/>
    <mergeCell ref="W243:AA243"/>
    <mergeCell ref="AJ243:AN243"/>
    <mergeCell ref="W242:AA242"/>
    <mergeCell ref="AJ242:AN242"/>
    <mergeCell ref="B251:P251"/>
    <mergeCell ref="W251:AA251"/>
    <mergeCell ref="I295:P295"/>
    <mergeCell ref="W292:AA292"/>
    <mergeCell ref="AJ295:AN295"/>
    <mergeCell ref="I298:P298"/>
    <mergeCell ref="AJ256:AN256"/>
    <mergeCell ref="B258:P258"/>
    <mergeCell ref="W258:AA258"/>
    <mergeCell ref="AJ258:AN258"/>
    <mergeCell ref="B257:P257"/>
    <mergeCell ref="W257:AA257"/>
    <mergeCell ref="AJ257:AN257"/>
    <mergeCell ref="B260:P260"/>
    <mergeCell ref="W282:AA282"/>
    <mergeCell ref="W260:AA260"/>
    <mergeCell ref="AJ334:AN334"/>
    <mergeCell ref="I338:P338"/>
    <mergeCell ref="W335:AA335"/>
    <mergeCell ref="AJ338:AN338"/>
    <mergeCell ref="B336:P336"/>
    <mergeCell ref="B331:P331"/>
    <mergeCell ref="W299:AA299"/>
    <mergeCell ref="AJ302:AN302"/>
    <mergeCell ref="B305:P305"/>
    <mergeCell ref="W302:AA302"/>
    <mergeCell ref="AJ305:AN305"/>
    <mergeCell ref="B314:P314"/>
    <mergeCell ref="W315:AA315"/>
    <mergeCell ref="AJ318:AN318"/>
    <mergeCell ref="B321:P321"/>
    <mergeCell ref="W318:AA318"/>
    <mergeCell ref="AJ321:AN321"/>
    <mergeCell ref="B326:P326"/>
    <mergeCell ref="W323:AA323"/>
    <mergeCell ref="AJ326:AN326"/>
    <mergeCell ref="B319:P319"/>
    <mergeCell ref="W316:AA316"/>
    <mergeCell ref="W325:AA325"/>
    <mergeCell ref="B317:P317"/>
    <mergeCell ref="W314:AA314"/>
    <mergeCell ref="AJ317:AN317"/>
    <mergeCell ref="AJ319:AN319"/>
    <mergeCell ref="B322:P322"/>
    <mergeCell ref="W319:AA319"/>
    <mergeCell ref="I313:P313"/>
    <mergeCell ref="W310:AA310"/>
    <mergeCell ref="AJ313:AN313"/>
    <mergeCell ref="AJ376:AN376"/>
    <mergeCell ref="B378:P378"/>
    <mergeCell ref="W375:AA375"/>
    <mergeCell ref="AJ378:AN378"/>
    <mergeCell ref="W343:AA343"/>
    <mergeCell ref="AJ346:AN346"/>
    <mergeCell ref="B339:P339"/>
    <mergeCell ref="W336:AA336"/>
    <mergeCell ref="AJ339:AN339"/>
    <mergeCell ref="B342:P342"/>
    <mergeCell ref="W339:AA339"/>
    <mergeCell ref="AJ342:AN342"/>
    <mergeCell ref="I341:P341"/>
    <mergeCell ref="W338:AA338"/>
    <mergeCell ref="B373:P373"/>
    <mergeCell ref="W370:AA370"/>
    <mergeCell ref="AJ373:AN373"/>
    <mergeCell ref="I344:P344"/>
    <mergeCell ref="W341:AA341"/>
    <mergeCell ref="AJ344:AN344"/>
    <mergeCell ref="B345:P345"/>
    <mergeCell ref="W342:AA342"/>
    <mergeCell ref="AJ345:AN345"/>
    <mergeCell ref="B354:P354"/>
    <mergeCell ref="W351:AA351"/>
    <mergeCell ref="AJ354:AN354"/>
    <mergeCell ref="AJ336:AN336"/>
    <mergeCell ref="B337:P337"/>
    <mergeCell ref="B352:P352"/>
    <mergeCell ref="W349:AA349"/>
    <mergeCell ref="AJ352:AN352"/>
    <mergeCell ref="W353:AA353"/>
    <mergeCell ref="AJ421:AN421"/>
    <mergeCell ref="I424:P424"/>
    <mergeCell ref="AJ424:AN424"/>
    <mergeCell ref="AJ395:AN395"/>
    <mergeCell ref="B391:P391"/>
    <mergeCell ref="W388:AA388"/>
    <mergeCell ref="AJ391:AN391"/>
    <mergeCell ref="AJ405:AN405"/>
    <mergeCell ref="B403:P403"/>
    <mergeCell ref="AJ28:AN28"/>
    <mergeCell ref="B30:P30"/>
    <mergeCell ref="W30:AA30"/>
    <mergeCell ref="AJ30:AN30"/>
    <mergeCell ref="AJ409:AN409"/>
    <mergeCell ref="B410:P410"/>
    <mergeCell ref="B432:P432"/>
    <mergeCell ref="W423:AA423"/>
    <mergeCell ref="AJ432:AN432"/>
    <mergeCell ref="B396:P396"/>
    <mergeCell ref="W393:AA393"/>
    <mergeCell ref="B31:P31"/>
    <mergeCell ref="W31:AA31"/>
    <mergeCell ref="AJ31:AN31"/>
    <mergeCell ref="B50:P50"/>
    <mergeCell ref="W50:AA50"/>
    <mergeCell ref="AJ331:AN331"/>
    <mergeCell ref="B335:P335"/>
    <mergeCell ref="W331:AA331"/>
    <mergeCell ref="AJ335:AN335"/>
    <mergeCell ref="B332:P332"/>
    <mergeCell ref="AJ332:AN332"/>
    <mergeCell ref="W334:AA334"/>
    <mergeCell ref="AJ50:AN50"/>
    <mergeCell ref="B43:P43"/>
    <mergeCell ref="W43:AA43"/>
    <mergeCell ref="AJ43:AN43"/>
    <mergeCell ref="B45:P45"/>
    <mergeCell ref="W45:AA45"/>
    <mergeCell ref="AJ45:AN45"/>
    <mergeCell ref="I49:P49"/>
    <mergeCell ref="AJ60:AN60"/>
    <mergeCell ref="B55:P55"/>
    <mergeCell ref="W55:AA55"/>
    <mergeCell ref="B38:P38"/>
    <mergeCell ref="W38:AA38"/>
    <mergeCell ref="AJ38:AN38"/>
    <mergeCell ref="AJ57:AN57"/>
    <mergeCell ref="B59:P59"/>
    <mergeCell ref="W59:AA59"/>
    <mergeCell ref="AJ59:AN59"/>
    <mergeCell ref="B60:P60"/>
    <mergeCell ref="W60:AA60"/>
    <mergeCell ref="W51:AA51"/>
    <mergeCell ref="AJ51:AN51"/>
    <mergeCell ref="B53:P53"/>
    <mergeCell ref="AJ58:AN58"/>
    <mergeCell ref="AJ54:AN54"/>
    <mergeCell ref="B51:P51"/>
    <mergeCell ref="AJ55:AN55"/>
    <mergeCell ref="B57:P57"/>
    <mergeCell ref="W57:AA57"/>
    <mergeCell ref="B40:P40"/>
    <mergeCell ref="W40:AA40"/>
    <mergeCell ref="AJ40:AN40"/>
    <mergeCell ref="B33:P33"/>
    <mergeCell ref="W33:AA33"/>
    <mergeCell ref="AJ33:AN33"/>
    <mergeCell ref="I37:P37"/>
    <mergeCell ref="W37:AA37"/>
    <mergeCell ref="B89:P89"/>
    <mergeCell ref="W89:AA89"/>
    <mergeCell ref="AJ89:AN89"/>
    <mergeCell ref="B85:P85"/>
    <mergeCell ref="W85:AA85"/>
    <mergeCell ref="AJ85:AN85"/>
    <mergeCell ref="B86:P86"/>
    <mergeCell ref="AJ44:AN44"/>
    <mergeCell ref="B46:P46"/>
    <mergeCell ref="W46:AA46"/>
    <mergeCell ref="AJ46:AN46"/>
    <mergeCell ref="B48:P48"/>
    <mergeCell ref="W48:AA48"/>
    <mergeCell ref="AJ48:AN48"/>
    <mergeCell ref="B47:P47"/>
    <mergeCell ref="W47:AA47"/>
    <mergeCell ref="AJ47:AN47"/>
    <mergeCell ref="W53:AA53"/>
    <mergeCell ref="AJ53:AN53"/>
    <mergeCell ref="AJ84:AN84"/>
    <mergeCell ref="B79:P79"/>
    <mergeCell ref="W79:AA79"/>
    <mergeCell ref="W86:AA86"/>
    <mergeCell ref="AJ86:AN86"/>
    <mergeCell ref="W74:AA74"/>
    <mergeCell ref="AJ74:AN74"/>
    <mergeCell ref="B78:P78"/>
    <mergeCell ref="W97:AA97"/>
    <mergeCell ref="AJ97:AN97"/>
    <mergeCell ref="W138:AA138"/>
    <mergeCell ref="AJ138:AN138"/>
    <mergeCell ref="B136:P136"/>
    <mergeCell ref="W136:AA136"/>
    <mergeCell ref="AJ136:AN136"/>
    <mergeCell ref="B135:P135"/>
    <mergeCell ref="B120:P120"/>
    <mergeCell ref="W120:AA120"/>
    <mergeCell ref="AJ120:AN120"/>
    <mergeCell ref="B124:P124"/>
    <mergeCell ref="W124:AA124"/>
    <mergeCell ref="I121:P121"/>
    <mergeCell ref="W121:AA121"/>
    <mergeCell ref="AJ121:AN121"/>
    <mergeCell ref="AJ125:AN125"/>
    <mergeCell ref="B99:P99"/>
    <mergeCell ref="W99:AA99"/>
    <mergeCell ref="AJ99:AN99"/>
    <mergeCell ref="B101:P101"/>
    <mergeCell ref="W101:AA101"/>
    <mergeCell ref="AJ101:AN101"/>
    <mergeCell ref="B98:P98"/>
    <mergeCell ref="B118:P118"/>
    <mergeCell ref="W118:AA118"/>
    <mergeCell ref="AJ118:AN118"/>
    <mergeCell ref="W117:AA117"/>
    <mergeCell ref="AJ117:AN117"/>
    <mergeCell ref="B117:P117"/>
    <mergeCell ref="W115:AA115"/>
    <mergeCell ref="W131:AA131"/>
    <mergeCell ref="B176:P176"/>
    <mergeCell ref="W176:AA176"/>
    <mergeCell ref="AJ176:AN176"/>
    <mergeCell ref="B179:P179"/>
    <mergeCell ref="W179:AA179"/>
    <mergeCell ref="AJ179:AN179"/>
    <mergeCell ref="AJ178:AN178"/>
    <mergeCell ref="B168:P168"/>
    <mergeCell ref="W168:AA168"/>
    <mergeCell ref="AJ168:AN168"/>
    <mergeCell ref="B171:P171"/>
    <mergeCell ref="W171:AA171"/>
    <mergeCell ref="AJ171:AN171"/>
    <mergeCell ref="I170:P170"/>
    <mergeCell ref="W169:AA169"/>
    <mergeCell ref="AJ169:AN169"/>
    <mergeCell ref="W126:AA126"/>
    <mergeCell ref="AJ126:AN126"/>
    <mergeCell ref="B130:P130"/>
    <mergeCell ref="W130:AA130"/>
    <mergeCell ref="AJ130:AN130"/>
    <mergeCell ref="B134:P134"/>
    <mergeCell ref="B152:P152"/>
    <mergeCell ref="W152:AA152"/>
    <mergeCell ref="AJ152:AN152"/>
    <mergeCell ref="B154:P154"/>
    <mergeCell ref="W154:AA154"/>
    <mergeCell ref="AJ154:AN154"/>
    <mergeCell ref="AJ170:AN170"/>
    <mergeCell ref="I160:P160"/>
    <mergeCell ref="W160:AA160"/>
    <mergeCell ref="AJ160:AN160"/>
    <mergeCell ref="W180:AA180"/>
    <mergeCell ref="AJ180:AN180"/>
    <mergeCell ref="B178:P178"/>
    <mergeCell ref="W178:AA178"/>
    <mergeCell ref="W253:AA253"/>
    <mergeCell ref="AJ253:AN253"/>
    <mergeCell ref="AJ246:AN246"/>
    <mergeCell ref="B248:P248"/>
    <mergeCell ref="W248:AA248"/>
    <mergeCell ref="AJ248:AN248"/>
    <mergeCell ref="B250:P250"/>
    <mergeCell ref="W250:AA250"/>
    <mergeCell ref="AJ250:AN250"/>
    <mergeCell ref="B249:P249"/>
    <mergeCell ref="B244:P244"/>
    <mergeCell ref="W244:AA244"/>
    <mergeCell ref="AJ244:AN244"/>
    <mergeCell ref="B247:P247"/>
    <mergeCell ref="W247:AA247"/>
    <mergeCell ref="AJ247:AN247"/>
    <mergeCell ref="I245:P245"/>
    <mergeCell ref="W245:AA245"/>
    <mergeCell ref="AJ245:AN245"/>
    <mergeCell ref="AJ229:AN229"/>
    <mergeCell ref="AJ232:AN232"/>
    <mergeCell ref="AJ217:AN217"/>
    <mergeCell ref="B209:P209"/>
    <mergeCell ref="W209:AA209"/>
    <mergeCell ref="I187:P187"/>
    <mergeCell ref="W187:AA187"/>
    <mergeCell ref="AJ187:AN187"/>
    <mergeCell ref="B189:P189"/>
    <mergeCell ref="AJ260:AN260"/>
    <mergeCell ref="B181:P181"/>
    <mergeCell ref="W181:AA181"/>
    <mergeCell ref="AJ181:AN181"/>
    <mergeCell ref="B188:P188"/>
    <mergeCell ref="W188:AA188"/>
    <mergeCell ref="AJ188:AN188"/>
    <mergeCell ref="B182:P182"/>
    <mergeCell ref="W182:AA182"/>
    <mergeCell ref="AJ182:AN182"/>
    <mergeCell ref="B222:P222"/>
    <mergeCell ref="W222:AA222"/>
    <mergeCell ref="AJ222:AN222"/>
    <mergeCell ref="W206:AA206"/>
    <mergeCell ref="AJ206:AN206"/>
    <mergeCell ref="I214:P214"/>
    <mergeCell ref="W214:AA214"/>
    <mergeCell ref="AJ214:AN214"/>
    <mergeCell ref="I217:P217"/>
    <mergeCell ref="W217:AA217"/>
    <mergeCell ref="B195:P195"/>
    <mergeCell ref="W195:AA195"/>
    <mergeCell ref="AJ195:AN195"/>
    <mergeCell ref="B259:P259"/>
    <mergeCell ref="W259:AA259"/>
    <mergeCell ref="AJ259:AN259"/>
    <mergeCell ref="B183:P183"/>
    <mergeCell ref="W183:AA183"/>
    <mergeCell ref="AJ183:AN183"/>
    <mergeCell ref="W208:AA208"/>
    <mergeCell ref="AJ208:AN208"/>
    <mergeCell ref="B210:P210"/>
    <mergeCell ref="AJ266:AN266"/>
    <mergeCell ref="W278:AA278"/>
    <mergeCell ref="AJ278:AN278"/>
    <mergeCell ref="I281:P281"/>
    <mergeCell ref="W281:AA281"/>
    <mergeCell ref="AJ281:AN281"/>
    <mergeCell ref="B280:P280"/>
    <mergeCell ref="W280:AA280"/>
    <mergeCell ref="AJ280:AN280"/>
    <mergeCell ref="W284:AA284"/>
    <mergeCell ref="AJ284:AN284"/>
    <mergeCell ref="I292:P292"/>
    <mergeCell ref="B267:P267"/>
    <mergeCell ref="AJ251:AN251"/>
    <mergeCell ref="B252:P252"/>
    <mergeCell ref="W252:AA252"/>
    <mergeCell ref="AJ252:AN252"/>
    <mergeCell ref="B255:P255"/>
    <mergeCell ref="W255:AA255"/>
    <mergeCell ref="AJ255:AN255"/>
    <mergeCell ref="B253:P253"/>
    <mergeCell ref="B263:P263"/>
    <mergeCell ref="W263:AA263"/>
    <mergeCell ref="AJ263:AN263"/>
    <mergeCell ref="B264:P264"/>
    <mergeCell ref="W264:AA264"/>
    <mergeCell ref="AJ264:AN264"/>
    <mergeCell ref="B256:P256"/>
    <mergeCell ref="W256:AA256"/>
    <mergeCell ref="AJ282:AN282"/>
    <mergeCell ref="B285:P285"/>
    <mergeCell ref="W285:AA285"/>
    <mergeCell ref="W359:AA359"/>
    <mergeCell ref="AJ362:AN362"/>
    <mergeCell ref="W328:AA328"/>
    <mergeCell ref="W329:AA329"/>
    <mergeCell ref="AJ329:AN329"/>
    <mergeCell ref="AJ322:AN322"/>
    <mergeCell ref="W324:AA324"/>
    <mergeCell ref="AJ323:AN323"/>
    <mergeCell ref="B324:P324"/>
    <mergeCell ref="W321:AA321"/>
    <mergeCell ref="AJ324:AN324"/>
    <mergeCell ref="W322:AA322"/>
    <mergeCell ref="AJ325:AN325"/>
    <mergeCell ref="W326:AA326"/>
    <mergeCell ref="B328:P328"/>
    <mergeCell ref="AJ328:AN328"/>
    <mergeCell ref="W297:AA297"/>
    <mergeCell ref="AJ300:AN300"/>
    <mergeCell ref="AJ299:AN299"/>
    <mergeCell ref="B300:P300"/>
    <mergeCell ref="B297:P297"/>
    <mergeCell ref="AJ297:AN297"/>
    <mergeCell ref="AJ337:AN337"/>
    <mergeCell ref="I327:P327"/>
    <mergeCell ref="AJ327:AN327"/>
    <mergeCell ref="W327:AA327"/>
    <mergeCell ref="B329:P329"/>
    <mergeCell ref="W332:AA332"/>
    <mergeCell ref="I330:P330"/>
    <mergeCell ref="AJ330:AN330"/>
    <mergeCell ref="I334:P334"/>
    <mergeCell ref="W330:AA330"/>
    <mergeCell ref="AJ370:AN370"/>
    <mergeCell ref="I374:P374"/>
    <mergeCell ref="W371:AA371"/>
    <mergeCell ref="AJ374:AN374"/>
    <mergeCell ref="B347:P347"/>
    <mergeCell ref="W344:AA344"/>
    <mergeCell ref="AJ347:AN347"/>
    <mergeCell ref="B346:P346"/>
    <mergeCell ref="B340:P340"/>
    <mergeCell ref="W337:AA337"/>
    <mergeCell ref="AJ340:AN340"/>
    <mergeCell ref="B343:P343"/>
    <mergeCell ref="W340:AA340"/>
    <mergeCell ref="AJ343:AN343"/>
    <mergeCell ref="AJ341:AN341"/>
    <mergeCell ref="B348:P348"/>
    <mergeCell ref="W345:AA345"/>
    <mergeCell ref="AJ348:AN348"/>
    <mergeCell ref="AJ364:AN364"/>
    <mergeCell ref="I367:P367"/>
    <mergeCell ref="AJ365:AN365"/>
    <mergeCell ref="B365:P365"/>
    <mergeCell ref="AJ350:AN350"/>
    <mergeCell ref="B349:P349"/>
    <mergeCell ref="W346:AA346"/>
    <mergeCell ref="AJ349:AN349"/>
    <mergeCell ref="W352:AA352"/>
    <mergeCell ref="AJ355:AN355"/>
    <mergeCell ref="B359:P359"/>
    <mergeCell ref="W356:AA356"/>
    <mergeCell ref="AJ359:AN359"/>
    <mergeCell ref="B362:P362"/>
    <mergeCell ref="W385:AA385"/>
    <mergeCell ref="AJ388:AN388"/>
    <mergeCell ref="I394:P394"/>
    <mergeCell ref="W391:AA391"/>
    <mergeCell ref="AJ394:AN394"/>
    <mergeCell ref="B387:P387"/>
    <mergeCell ref="W384:AA384"/>
    <mergeCell ref="AJ416:AN416"/>
    <mergeCell ref="B408:P408"/>
    <mergeCell ref="W405:AA405"/>
    <mergeCell ref="AJ408:AN408"/>
    <mergeCell ref="B413:P413"/>
    <mergeCell ref="W410:AA410"/>
    <mergeCell ref="AJ413:AN413"/>
    <mergeCell ref="B368:P368"/>
    <mergeCell ref="W365:AA365"/>
    <mergeCell ref="AJ368:AN368"/>
    <mergeCell ref="B371:P371"/>
    <mergeCell ref="W368:AA368"/>
    <mergeCell ref="AJ371:AN371"/>
    <mergeCell ref="B369:P369"/>
    <mergeCell ref="W366:AA366"/>
    <mergeCell ref="W374:AA374"/>
    <mergeCell ref="AJ377:AN377"/>
    <mergeCell ref="B381:P381"/>
    <mergeCell ref="W378:AA378"/>
    <mergeCell ref="AJ381:AN381"/>
    <mergeCell ref="B366:P366"/>
    <mergeCell ref="AJ366:AN366"/>
    <mergeCell ref="B372:P372"/>
    <mergeCell ref="W369:AA369"/>
    <mergeCell ref="AJ372:AN372"/>
    <mergeCell ref="AJ387:AN387"/>
    <mergeCell ref="B390:P390"/>
    <mergeCell ref="W387:AA387"/>
    <mergeCell ref="AJ390:AN390"/>
    <mergeCell ref="B395:P395"/>
    <mergeCell ref="W392:AA392"/>
    <mergeCell ref="W416:AA416"/>
    <mergeCell ref="AJ422:AN422"/>
    <mergeCell ref="B416:P416"/>
    <mergeCell ref="W413:AA413"/>
    <mergeCell ref="AJ398:AN398"/>
    <mergeCell ref="B402:P402"/>
    <mergeCell ref="W399:AA399"/>
    <mergeCell ref="AJ402:AN402"/>
    <mergeCell ref="B405:P405"/>
    <mergeCell ref="W402:AA402"/>
    <mergeCell ref="B388:P388"/>
    <mergeCell ref="W394:AA394"/>
    <mergeCell ref="AJ397:AN397"/>
    <mergeCell ref="AJ396:AN396"/>
    <mergeCell ref="B399:P399"/>
    <mergeCell ref="W396:AA396"/>
    <mergeCell ref="AJ399:AN399"/>
    <mergeCell ref="B398:P398"/>
    <mergeCell ref="W395:AA395"/>
    <mergeCell ref="B406:P406"/>
    <mergeCell ref="W403:AA403"/>
    <mergeCell ref="AJ406:AN406"/>
    <mergeCell ref="B411:P411"/>
    <mergeCell ref="W408:AA408"/>
    <mergeCell ref="I409:P409"/>
    <mergeCell ref="AJ411:AN411"/>
    <mergeCell ref="B27:P27"/>
    <mergeCell ref="W27:AA27"/>
    <mergeCell ref="AJ27:AN27"/>
    <mergeCell ref="B29:P29"/>
    <mergeCell ref="W29:AA29"/>
    <mergeCell ref="AJ29:AN29"/>
    <mergeCell ref="B34:P34"/>
    <mergeCell ref="W34:AA34"/>
    <mergeCell ref="AJ34:AN34"/>
    <mergeCell ref="B36:P36"/>
    <mergeCell ref="W36:AA36"/>
    <mergeCell ref="AJ36:AN36"/>
    <mergeCell ref="B35:P35"/>
    <mergeCell ref="W35:AA35"/>
    <mergeCell ref="AJ35:AN35"/>
    <mergeCell ref="AJ425:AN425"/>
    <mergeCell ref="B428:P428"/>
    <mergeCell ref="AJ428:AN428"/>
    <mergeCell ref="W407:AA407"/>
    <mergeCell ref="AJ410:AN410"/>
    <mergeCell ref="B415:P415"/>
    <mergeCell ref="W412:AA412"/>
    <mergeCell ref="W39:AA39"/>
    <mergeCell ref="AJ39:AN39"/>
    <mergeCell ref="B41:P41"/>
    <mergeCell ref="W41:AA41"/>
    <mergeCell ref="AJ41:AN41"/>
    <mergeCell ref="B44:P44"/>
    <mergeCell ref="W44:AA44"/>
    <mergeCell ref="AJ369:AN369"/>
    <mergeCell ref="W373:AA373"/>
    <mergeCell ref="AJ382:AN382"/>
    <mergeCell ref="AJ77:AN77"/>
    <mergeCell ref="AJ75:AN75"/>
    <mergeCell ref="B91:P91"/>
    <mergeCell ref="W91:AA91"/>
    <mergeCell ref="AJ91:AN91"/>
    <mergeCell ref="W92:AA92"/>
    <mergeCell ref="AJ92:AN92"/>
    <mergeCell ref="B94:P94"/>
    <mergeCell ref="W94:AA94"/>
    <mergeCell ref="AJ94:AN94"/>
    <mergeCell ref="B83:P83"/>
    <mergeCell ref="W83:AA83"/>
    <mergeCell ref="AJ83:AN83"/>
    <mergeCell ref="B74:P74"/>
    <mergeCell ref="B72:P72"/>
    <mergeCell ref="W72:AA72"/>
    <mergeCell ref="AJ72:AN72"/>
    <mergeCell ref="I81:P81"/>
    <mergeCell ref="W81:AA81"/>
    <mergeCell ref="AJ81:AN81"/>
    <mergeCell ref="W77:AA77"/>
    <mergeCell ref="I84:P84"/>
    <mergeCell ref="W84:AA84"/>
    <mergeCell ref="B93:P93"/>
    <mergeCell ref="W93:AA93"/>
    <mergeCell ref="W73:AA73"/>
    <mergeCell ref="AJ73:AN73"/>
    <mergeCell ref="B96:P96"/>
    <mergeCell ref="W96:AA96"/>
    <mergeCell ref="B92:P92"/>
    <mergeCell ref="I90:P90"/>
    <mergeCell ref="W90:AA90"/>
    <mergeCell ref="AJ90:AN90"/>
    <mergeCell ref="B111:P111"/>
    <mergeCell ref="W111:AA111"/>
    <mergeCell ref="AJ111:AN111"/>
    <mergeCell ref="I95:P95"/>
    <mergeCell ref="W95:AA95"/>
    <mergeCell ref="AJ95:AN95"/>
    <mergeCell ref="B110:P110"/>
    <mergeCell ref="W110:AA110"/>
    <mergeCell ref="B114:P114"/>
    <mergeCell ref="W114:AA114"/>
    <mergeCell ref="AJ114:AN114"/>
    <mergeCell ref="B103:P103"/>
    <mergeCell ref="W103:AA103"/>
    <mergeCell ref="AJ93:AN93"/>
    <mergeCell ref="AJ96:AN96"/>
    <mergeCell ref="W98:AA98"/>
    <mergeCell ref="AJ98:AN98"/>
    <mergeCell ref="I104:P104"/>
    <mergeCell ref="AJ105:AN105"/>
    <mergeCell ref="I109:P109"/>
    <mergeCell ref="W109:AA109"/>
    <mergeCell ref="AJ109:AN109"/>
    <mergeCell ref="B113:P113"/>
    <mergeCell ref="W113:AA113"/>
    <mergeCell ref="AJ113:AN113"/>
    <mergeCell ref="B97:P97"/>
    <mergeCell ref="B157:P157"/>
    <mergeCell ref="W157:AA157"/>
    <mergeCell ref="AJ157:AN157"/>
    <mergeCell ref="B156:P156"/>
    <mergeCell ref="W156:AA156"/>
    <mergeCell ref="AJ156:AN156"/>
    <mergeCell ref="AJ139:AN139"/>
    <mergeCell ref="B143:P143"/>
    <mergeCell ref="W143:AA143"/>
    <mergeCell ref="AJ143:AN143"/>
    <mergeCell ref="B137:P137"/>
    <mergeCell ref="W137:AA137"/>
    <mergeCell ref="AJ137:AN137"/>
    <mergeCell ref="B140:P140"/>
    <mergeCell ref="W140:AA140"/>
    <mergeCell ref="AJ140:AN140"/>
    <mergeCell ref="B139:P139"/>
    <mergeCell ref="B153:P153"/>
    <mergeCell ref="W153:AA153"/>
    <mergeCell ref="AJ153:AN153"/>
    <mergeCell ref="W141:AA141"/>
    <mergeCell ref="AJ141:AN141"/>
    <mergeCell ref="B145:P145"/>
    <mergeCell ref="W145:AA145"/>
    <mergeCell ref="AJ145:AN145"/>
    <mergeCell ref="I142:P142"/>
    <mergeCell ref="W142:AA142"/>
    <mergeCell ref="AJ142:AN142"/>
    <mergeCell ref="B144:P144"/>
    <mergeCell ref="B172:P172"/>
    <mergeCell ref="W172:AA172"/>
    <mergeCell ref="AJ172:AN172"/>
    <mergeCell ref="B175:P175"/>
    <mergeCell ref="W175:AA175"/>
    <mergeCell ref="AJ175:AN175"/>
    <mergeCell ref="I173:P173"/>
    <mergeCell ref="W173:AA173"/>
    <mergeCell ref="AJ173:AN173"/>
    <mergeCell ref="AJ166:AN166"/>
    <mergeCell ref="B162:P162"/>
    <mergeCell ref="W162:AA162"/>
    <mergeCell ref="AJ162:AN162"/>
    <mergeCell ref="W170:AA170"/>
    <mergeCell ref="I166:P166"/>
    <mergeCell ref="W166:AA166"/>
    <mergeCell ref="B161:P161"/>
    <mergeCell ref="W161:AA161"/>
    <mergeCell ref="AJ161:AN161"/>
    <mergeCell ref="B167:P167"/>
    <mergeCell ref="W167:AA167"/>
    <mergeCell ref="AJ167:AN167"/>
    <mergeCell ref="W174:AA174"/>
    <mergeCell ref="AJ174:AN174"/>
    <mergeCell ref="W210:AA210"/>
    <mergeCell ref="AJ210:AN210"/>
    <mergeCell ref="AJ209:AN209"/>
    <mergeCell ref="B212:P212"/>
    <mergeCell ref="W212:AA212"/>
    <mergeCell ref="AJ212:AN212"/>
    <mergeCell ref="B216:P216"/>
    <mergeCell ref="W216:AA216"/>
    <mergeCell ref="AJ216:AN216"/>
    <mergeCell ref="B207:P207"/>
    <mergeCell ref="W207:AA207"/>
    <mergeCell ref="AJ207:AN207"/>
    <mergeCell ref="B197:P197"/>
    <mergeCell ref="W197:AA197"/>
    <mergeCell ref="AJ197:AN197"/>
    <mergeCell ref="B199:P199"/>
    <mergeCell ref="W199:AA199"/>
    <mergeCell ref="AJ199:AN199"/>
    <mergeCell ref="B211:P211"/>
    <mergeCell ref="W211:AA211"/>
    <mergeCell ref="AJ211:AN211"/>
    <mergeCell ref="B215:P215"/>
    <mergeCell ref="W215:AA215"/>
    <mergeCell ref="AJ215:AN215"/>
    <mergeCell ref="B198:P198"/>
    <mergeCell ref="W198:AA198"/>
    <mergeCell ref="B213:P213"/>
    <mergeCell ref="W213:AA213"/>
    <mergeCell ref="AJ213:AN213"/>
    <mergeCell ref="B235:P235"/>
    <mergeCell ref="W235:AA235"/>
    <mergeCell ref="AJ235:AN235"/>
    <mergeCell ref="B218:P218"/>
    <mergeCell ref="W218:AA218"/>
    <mergeCell ref="AJ218:AN218"/>
    <mergeCell ref="B221:P221"/>
    <mergeCell ref="W221:AA221"/>
    <mergeCell ref="AJ221:AN221"/>
    <mergeCell ref="B219:P219"/>
    <mergeCell ref="W219:AA219"/>
    <mergeCell ref="AJ219:AN219"/>
    <mergeCell ref="B224:P224"/>
    <mergeCell ref="W224:AA224"/>
    <mergeCell ref="AJ224:AN224"/>
    <mergeCell ref="B227:P227"/>
    <mergeCell ref="W227:AA227"/>
    <mergeCell ref="AJ227:AN227"/>
    <mergeCell ref="B225:P225"/>
    <mergeCell ref="W225:AA225"/>
    <mergeCell ref="AJ225:AN225"/>
    <mergeCell ref="B228:P228"/>
    <mergeCell ref="W228:AA228"/>
    <mergeCell ref="AJ228:AN228"/>
    <mergeCell ref="I220:P220"/>
    <mergeCell ref="W220:AA220"/>
    <mergeCell ref="AJ220:AN220"/>
    <mergeCell ref="I223:P223"/>
    <mergeCell ref="W223:AA223"/>
    <mergeCell ref="AJ223:AN223"/>
    <mergeCell ref="W233:AA233"/>
    <mergeCell ref="AJ233:AN233"/>
    <mergeCell ref="AJ285:AN285"/>
    <mergeCell ref="B283:P283"/>
    <mergeCell ref="W283:AA283"/>
    <mergeCell ref="AJ283:AN283"/>
    <mergeCell ref="I284:P284"/>
    <mergeCell ref="AJ292:AN292"/>
    <mergeCell ref="B287:P287"/>
    <mergeCell ref="W267:AA267"/>
    <mergeCell ref="AJ267:AN267"/>
    <mergeCell ref="B270:P270"/>
    <mergeCell ref="W270:AA270"/>
    <mergeCell ref="AJ270:AN270"/>
    <mergeCell ref="B272:P272"/>
    <mergeCell ref="W272:AA272"/>
    <mergeCell ref="AJ272:AN272"/>
    <mergeCell ref="B274:P274"/>
    <mergeCell ref="W274:AA274"/>
    <mergeCell ref="AJ274:AN274"/>
    <mergeCell ref="B273:P273"/>
    <mergeCell ref="W273:AA273"/>
    <mergeCell ref="AJ273:AN273"/>
    <mergeCell ref="B286:P286"/>
    <mergeCell ref="W286:AA286"/>
    <mergeCell ref="AJ286:AN286"/>
    <mergeCell ref="W289:AA289"/>
    <mergeCell ref="AJ289:AN289"/>
    <mergeCell ref="AJ312:AN312"/>
    <mergeCell ref="B311:P311"/>
    <mergeCell ref="W308:AA308"/>
    <mergeCell ref="AJ311:AN311"/>
    <mergeCell ref="B315:P315"/>
    <mergeCell ref="W312:AA312"/>
    <mergeCell ref="AJ315:AN315"/>
    <mergeCell ref="W304:AA304"/>
    <mergeCell ref="AJ307:AN307"/>
    <mergeCell ref="B309:P309"/>
    <mergeCell ref="W306:AA306"/>
    <mergeCell ref="AJ309:AN309"/>
    <mergeCell ref="B308:P308"/>
    <mergeCell ref="W311:AA311"/>
    <mergeCell ref="AJ314:AN314"/>
    <mergeCell ref="B307:P307"/>
    <mergeCell ref="B288:P288"/>
    <mergeCell ref="W288:AA288"/>
    <mergeCell ref="AJ288:AN288"/>
    <mergeCell ref="AJ290:AN290"/>
    <mergeCell ref="B294:P294"/>
    <mergeCell ref="AJ294:AN294"/>
    <mergeCell ref="B290:P290"/>
    <mergeCell ref="W290:AA290"/>
    <mergeCell ref="W291:AA291"/>
    <mergeCell ref="B293:P293"/>
    <mergeCell ref="AJ293:AN293"/>
    <mergeCell ref="B296:P296"/>
    <mergeCell ref="W293:AA293"/>
    <mergeCell ref="AJ296:AN296"/>
    <mergeCell ref="W294:AA294"/>
    <mergeCell ref="W313:AA313"/>
    <mergeCell ref="B444:P444"/>
    <mergeCell ref="W433:AA433"/>
    <mergeCell ref="AJ444:AN444"/>
    <mergeCell ref="W417:AA417"/>
    <mergeCell ref="AJ423:AN423"/>
    <mergeCell ref="B426:P426"/>
    <mergeCell ref="AJ426:AN426"/>
    <mergeCell ref="B429:P429"/>
    <mergeCell ref="B439:P439"/>
    <mergeCell ref="W428:AA428"/>
    <mergeCell ref="B435:P435"/>
    <mergeCell ref="AJ435:AN435"/>
    <mergeCell ref="AJ403:AN403"/>
    <mergeCell ref="B423:P423"/>
    <mergeCell ref="I436:P436"/>
    <mergeCell ref="W424:AA424"/>
    <mergeCell ref="AJ436:AN436"/>
    <mergeCell ref="I427:P427"/>
    <mergeCell ref="AJ427:AN427"/>
    <mergeCell ref="I438:P438"/>
    <mergeCell ref="W427:AA427"/>
    <mergeCell ref="AJ438:AN438"/>
    <mergeCell ref="B437:P437"/>
    <mergeCell ref="W426:AA426"/>
    <mergeCell ref="AJ437:AN437"/>
    <mergeCell ref="AJ429:AN429"/>
    <mergeCell ref="I433:P433"/>
    <mergeCell ref="AJ433:AN433"/>
    <mergeCell ref="W411:AA411"/>
    <mergeCell ref="AJ414:AN414"/>
    <mergeCell ref="I421:P421"/>
    <mergeCell ref="W415:AA415"/>
    <mergeCell ref="B443:P443"/>
    <mergeCell ref="W432:AA432"/>
    <mergeCell ref="AJ439:AN439"/>
    <mergeCell ref="B441:P441"/>
    <mergeCell ref="W430:AA430"/>
    <mergeCell ref="AJ441:AN441"/>
    <mergeCell ref="B440:P440"/>
    <mergeCell ref="W429:AA429"/>
    <mergeCell ref="AJ440:AN440"/>
    <mergeCell ref="AJ443:AN443"/>
    <mergeCell ref="B434:P434"/>
    <mergeCell ref="AJ434:AN434"/>
    <mergeCell ref="W425:AA425"/>
    <mergeCell ref="B350:P350"/>
    <mergeCell ref="W347:AA347"/>
    <mergeCell ref="B422:P422"/>
    <mergeCell ref="I401:P401"/>
    <mergeCell ref="W398:AA398"/>
    <mergeCell ref="AJ401:AN401"/>
    <mergeCell ref="I404:P404"/>
    <mergeCell ref="W401:AA401"/>
    <mergeCell ref="AJ404:AN404"/>
    <mergeCell ref="AJ442:AN442"/>
    <mergeCell ref="I357:P357"/>
    <mergeCell ref="W354:AA354"/>
    <mergeCell ref="W363:AA363"/>
    <mergeCell ref="B361:P361"/>
    <mergeCell ref="W358:AA358"/>
    <mergeCell ref="AJ361:AN361"/>
    <mergeCell ref="W362:AA362"/>
    <mergeCell ref="B355:P355"/>
    <mergeCell ref="B363:P363"/>
    <mergeCell ref="AJ21:AN21"/>
    <mergeCell ref="W21:AA21"/>
    <mergeCell ref="I21:P21"/>
    <mergeCell ref="AJ20:AN20"/>
    <mergeCell ref="W20:AA20"/>
    <mergeCell ref="B20:P20"/>
    <mergeCell ref="AJ19:AN19"/>
    <mergeCell ref="W19:AA19"/>
    <mergeCell ref="B19:P19"/>
    <mergeCell ref="AJ18:AN18"/>
    <mergeCell ref="W18:AA18"/>
    <mergeCell ref="B18:P18"/>
    <mergeCell ref="Z436:AA436"/>
    <mergeCell ref="Z437:AA437"/>
    <mergeCell ref="AE436:AF436"/>
    <mergeCell ref="AE437:AF437"/>
    <mergeCell ref="B442:P442"/>
    <mergeCell ref="W431:AA431"/>
    <mergeCell ref="W360:AA360"/>
    <mergeCell ref="AJ363:AN363"/>
    <mergeCell ref="W361:AA361"/>
    <mergeCell ref="B303:P303"/>
    <mergeCell ref="W300:AA300"/>
    <mergeCell ref="AJ303:AN303"/>
    <mergeCell ref="B306:P306"/>
    <mergeCell ref="W303:AA303"/>
    <mergeCell ref="AJ306:AN306"/>
    <mergeCell ref="B310:P310"/>
    <mergeCell ref="W307:AA307"/>
    <mergeCell ref="AJ310:AN310"/>
    <mergeCell ref="B312:P312"/>
    <mergeCell ref="W309:AA309"/>
  </mergeCells>
  <pageMargins left="0.39370078740157499" right="0.39370078740157499" top="0.999999984981507" bottom="0.999999984981507" header="0.499999992490753" footer="0.499999992490753"/>
  <pageSetup scale="84" fitToHeight="0" orientation="landscape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бюджетная роспись на оч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gritsina_ep</dc:creator>
  <cp:lastModifiedBy>gritsina_ep</cp:lastModifiedBy>
  <cp:lastPrinted>2020-05-27T08:29:16Z</cp:lastPrinted>
  <dcterms:created xsi:type="dcterms:W3CDTF">2020-04-28T05:22:49Z</dcterms:created>
  <dcterms:modified xsi:type="dcterms:W3CDTF">2020-05-28T05:15:45Z</dcterms:modified>
</cp:coreProperties>
</file>