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6" i="1" l="1"/>
  <c r="H36" i="1"/>
  <c r="I105" i="1"/>
  <c r="H105" i="1"/>
  <c r="G36" i="1" l="1"/>
  <c r="G105" i="1"/>
  <c r="I30" i="1" l="1"/>
  <c r="H30" i="1"/>
  <c r="G30" i="1"/>
  <c r="I80" i="1"/>
  <c r="H80" i="1"/>
  <c r="H77" i="1" s="1"/>
  <c r="H76" i="1" s="1"/>
  <c r="I78" i="1"/>
  <c r="I77" i="1" s="1"/>
  <c r="I76" i="1" s="1"/>
  <c r="H78" i="1"/>
  <c r="G76" i="1"/>
  <c r="G77" i="1"/>
  <c r="G78" i="1"/>
  <c r="G80" i="1"/>
  <c r="I84" i="1"/>
  <c r="H84" i="1"/>
  <c r="H83" i="1" s="1"/>
  <c r="H82" i="1" s="1"/>
  <c r="I83" i="1"/>
  <c r="I82" i="1" s="1"/>
  <c r="G82" i="1"/>
  <c r="G83" i="1"/>
  <c r="G84" i="1"/>
  <c r="I88" i="1"/>
  <c r="I87" i="1" s="1"/>
  <c r="I86" i="1" s="1"/>
  <c r="H88" i="1"/>
  <c r="H87" i="1"/>
  <c r="H86" i="1" s="1"/>
  <c r="G88" i="1"/>
  <c r="G87" i="1" s="1"/>
  <c r="G86" i="1" s="1"/>
  <c r="I92" i="1"/>
  <c r="I91" i="1" s="1"/>
  <c r="H92" i="1"/>
  <c r="H91" i="1" s="1"/>
  <c r="G92" i="1"/>
  <c r="G91" i="1" s="1"/>
  <c r="I95" i="1"/>
  <c r="I94" i="1" s="1"/>
  <c r="H95" i="1"/>
  <c r="H94" i="1"/>
  <c r="G95" i="1"/>
  <c r="G94" i="1" s="1"/>
  <c r="I98" i="1"/>
  <c r="H98" i="1"/>
  <c r="H97" i="1" s="1"/>
  <c r="I97" i="1"/>
  <c r="G98" i="1"/>
  <c r="G97" i="1" s="1"/>
  <c r="I101" i="1"/>
  <c r="I100" i="1" s="1"/>
  <c r="H101" i="1"/>
  <c r="G101" i="1"/>
  <c r="I103" i="1"/>
  <c r="H103" i="1"/>
  <c r="G103" i="1"/>
  <c r="G100" i="1" s="1"/>
  <c r="I106" i="1"/>
  <c r="H106" i="1"/>
  <c r="G106" i="1"/>
  <c r="I108" i="1"/>
  <c r="H108" i="1"/>
  <c r="G108" i="1"/>
  <c r="I110" i="1"/>
  <c r="H110" i="1"/>
  <c r="G110" i="1"/>
  <c r="I115" i="1"/>
  <c r="I114" i="1" s="1"/>
  <c r="I113" i="1" s="1"/>
  <c r="I112" i="1" s="1"/>
  <c r="H115" i="1"/>
  <c r="H114" i="1"/>
  <c r="H113" i="1" s="1"/>
  <c r="H112" i="1" s="1"/>
  <c r="G115" i="1"/>
  <c r="G114" i="1" s="1"/>
  <c r="G113" i="1" s="1"/>
  <c r="G112" i="1" s="1"/>
  <c r="I119" i="1"/>
  <c r="I118" i="1" s="1"/>
  <c r="I117" i="1" s="1"/>
  <c r="H119" i="1"/>
  <c r="G120" i="1"/>
  <c r="G119" i="1" s="1"/>
  <c r="G118" i="1" s="1"/>
  <c r="G117" i="1" s="1"/>
  <c r="I123" i="1"/>
  <c r="I122" i="1" s="1"/>
  <c r="H123" i="1"/>
  <c r="H122" i="1" s="1"/>
  <c r="G123" i="1"/>
  <c r="G122" i="1" s="1"/>
  <c r="I128" i="1"/>
  <c r="I127" i="1" s="1"/>
  <c r="I126" i="1" s="1"/>
  <c r="H128" i="1"/>
  <c r="H127" i="1" s="1"/>
  <c r="H126" i="1" s="1"/>
  <c r="G128" i="1"/>
  <c r="G127" i="1" s="1"/>
  <c r="G126" i="1" s="1"/>
  <c r="I134" i="1"/>
  <c r="H134" i="1"/>
  <c r="I132" i="1"/>
  <c r="H132" i="1"/>
  <c r="G132" i="1"/>
  <c r="G131" i="1" s="1"/>
  <c r="G134" i="1"/>
  <c r="I139" i="1"/>
  <c r="H139" i="1"/>
  <c r="I137" i="1"/>
  <c r="I136" i="1" s="1"/>
  <c r="H137" i="1"/>
  <c r="H136" i="1" s="1"/>
  <c r="G137" i="1"/>
  <c r="G139" i="1"/>
  <c r="I147" i="1"/>
  <c r="H147" i="1"/>
  <c r="I145" i="1"/>
  <c r="H145" i="1"/>
  <c r="I143" i="1"/>
  <c r="H143" i="1"/>
  <c r="G143" i="1"/>
  <c r="G145" i="1"/>
  <c r="G147" i="1"/>
  <c r="I152" i="1"/>
  <c r="H152" i="1"/>
  <c r="I150" i="1"/>
  <c r="I149" i="1" s="1"/>
  <c r="H150" i="1"/>
  <c r="G150" i="1"/>
  <c r="G152" i="1"/>
  <c r="I157" i="1"/>
  <c r="I156" i="1" s="1"/>
  <c r="I155" i="1" s="1"/>
  <c r="H157" i="1"/>
  <c r="H156" i="1" s="1"/>
  <c r="H155" i="1" s="1"/>
  <c r="G157" i="1"/>
  <c r="G156" i="1" s="1"/>
  <c r="G155" i="1" s="1"/>
  <c r="G192" i="1"/>
  <c r="G191" i="1" s="1"/>
  <c r="I201" i="1"/>
  <c r="H201" i="1"/>
  <c r="I199" i="1"/>
  <c r="H199" i="1"/>
  <c r="I197" i="1"/>
  <c r="H197" i="1"/>
  <c r="G197" i="1"/>
  <c r="G199" i="1"/>
  <c r="G201" i="1"/>
  <c r="I208" i="1"/>
  <c r="H208" i="1"/>
  <c r="I206" i="1"/>
  <c r="H206" i="1"/>
  <c r="I204" i="1"/>
  <c r="H204" i="1"/>
  <c r="G204" i="1"/>
  <c r="G206" i="1"/>
  <c r="G208" i="1"/>
  <c r="I228" i="1"/>
  <c r="I227" i="1" s="1"/>
  <c r="H228" i="1"/>
  <c r="H227" i="1" s="1"/>
  <c r="G228" i="1"/>
  <c r="G227" i="1" s="1"/>
  <c r="I231" i="1"/>
  <c r="I230" i="1" s="1"/>
  <c r="H231" i="1"/>
  <c r="H230" i="1" s="1"/>
  <c r="G231" i="1"/>
  <c r="G230" i="1" s="1"/>
  <c r="I234" i="1"/>
  <c r="I233" i="1" s="1"/>
  <c r="H234" i="1"/>
  <c r="H233" i="1" s="1"/>
  <c r="G234" i="1"/>
  <c r="G233" i="1" s="1"/>
  <c r="I237" i="1"/>
  <c r="I236" i="1" s="1"/>
  <c r="H237" i="1"/>
  <c r="H236" i="1" s="1"/>
  <c r="G237" i="1"/>
  <c r="G236" i="1" s="1"/>
  <c r="I240" i="1"/>
  <c r="I239" i="1" s="1"/>
  <c r="H240" i="1"/>
  <c r="H239" i="1" s="1"/>
  <c r="G240" i="1"/>
  <c r="G239" i="1" s="1"/>
  <c r="I243" i="1"/>
  <c r="I242" i="1" s="1"/>
  <c r="H243" i="1"/>
  <c r="H242" i="1" s="1"/>
  <c r="G243" i="1"/>
  <c r="G242" i="1" s="1"/>
  <c r="I251" i="1"/>
  <c r="H251" i="1"/>
  <c r="I249" i="1"/>
  <c r="H249" i="1"/>
  <c r="I247" i="1"/>
  <c r="H247" i="1"/>
  <c r="G251" i="1"/>
  <c r="G249" i="1"/>
  <c r="G247" i="1"/>
  <c r="I254" i="1"/>
  <c r="I253" i="1" s="1"/>
  <c r="H254" i="1"/>
  <c r="H253" i="1" s="1"/>
  <c r="G254" i="1"/>
  <c r="G253" i="1" s="1"/>
  <c r="I257" i="1"/>
  <c r="I256" i="1" s="1"/>
  <c r="H257" i="1"/>
  <c r="H256" i="1" s="1"/>
  <c r="G257" i="1"/>
  <c r="G256" i="1" s="1"/>
  <c r="G245" i="1" s="1"/>
  <c r="I264" i="1"/>
  <c r="H264" i="1"/>
  <c r="G264" i="1"/>
  <c r="I262" i="1"/>
  <c r="H262" i="1"/>
  <c r="G262" i="1"/>
  <c r="I260" i="1"/>
  <c r="H260" i="1"/>
  <c r="G260" i="1"/>
  <c r="I267" i="1"/>
  <c r="I266" i="1" s="1"/>
  <c r="H267" i="1"/>
  <c r="H266" i="1" s="1"/>
  <c r="G267" i="1"/>
  <c r="G266" i="1" s="1"/>
  <c r="I270" i="1"/>
  <c r="I269" i="1" s="1"/>
  <c r="H270" i="1"/>
  <c r="H269" i="1" s="1"/>
  <c r="G270" i="1"/>
  <c r="G269" i="1" s="1"/>
  <c r="I274" i="1"/>
  <c r="I273" i="1" s="1"/>
  <c r="H274" i="1"/>
  <c r="H273" i="1" s="1"/>
  <c r="G274" i="1"/>
  <c r="G273" i="1" s="1"/>
  <c r="I277" i="1"/>
  <c r="I276" i="1" s="1"/>
  <c r="H277" i="1"/>
  <c r="H276" i="1" s="1"/>
  <c r="G277" i="1"/>
  <c r="G276" i="1" s="1"/>
  <c r="I280" i="1"/>
  <c r="I279" i="1" s="1"/>
  <c r="H280" i="1"/>
  <c r="H279" i="1" s="1"/>
  <c r="G280" i="1"/>
  <c r="G279" i="1" s="1"/>
  <c r="I283" i="1"/>
  <c r="H283" i="1"/>
  <c r="I285" i="1"/>
  <c r="H285" i="1"/>
  <c r="I287" i="1"/>
  <c r="H287" i="1"/>
  <c r="I289" i="1"/>
  <c r="H289" i="1"/>
  <c r="G289" i="1"/>
  <c r="G287" i="1"/>
  <c r="G285" i="1"/>
  <c r="G283" i="1"/>
  <c r="I294" i="1"/>
  <c r="H294" i="1"/>
  <c r="I292" i="1"/>
  <c r="H292" i="1"/>
  <c r="G292" i="1"/>
  <c r="G294" i="1"/>
  <c r="G296" i="1"/>
  <c r="I299" i="1"/>
  <c r="I298" i="1" s="1"/>
  <c r="H299" i="1"/>
  <c r="H298" i="1" s="1"/>
  <c r="G299" i="1"/>
  <c r="G298" i="1" s="1"/>
  <c r="I302" i="1"/>
  <c r="I301" i="1" s="1"/>
  <c r="H302" i="1"/>
  <c r="H301" i="1" s="1"/>
  <c r="G302" i="1"/>
  <c r="G301" i="1" s="1"/>
  <c r="I305" i="1"/>
  <c r="I304" i="1" s="1"/>
  <c r="H305" i="1"/>
  <c r="H304" i="1" s="1"/>
  <c r="G305" i="1"/>
  <c r="G304" i="1" s="1"/>
  <c r="I310" i="1"/>
  <c r="I309" i="1" s="1"/>
  <c r="H310" i="1"/>
  <c r="H309" i="1" s="1"/>
  <c r="G310" i="1"/>
  <c r="G309" i="1" s="1"/>
  <c r="I313" i="1"/>
  <c r="I312" i="1" s="1"/>
  <c r="H313" i="1"/>
  <c r="H312" i="1" s="1"/>
  <c r="G313" i="1"/>
  <c r="G312" i="1" s="1"/>
  <c r="I316" i="1"/>
  <c r="I315" i="1" s="1"/>
  <c r="H316" i="1"/>
  <c r="H315" i="1" s="1"/>
  <c r="G316" i="1"/>
  <c r="G315" i="1" s="1"/>
  <c r="I319" i="1"/>
  <c r="H319" i="1"/>
  <c r="I321" i="1"/>
  <c r="H321" i="1"/>
  <c r="I323" i="1"/>
  <c r="H323" i="1"/>
  <c r="G319" i="1"/>
  <c r="G321" i="1"/>
  <c r="G323" i="1"/>
  <c r="I326" i="1"/>
  <c r="I325" i="1" s="1"/>
  <c r="H326" i="1"/>
  <c r="H325" i="1" s="1"/>
  <c r="G326" i="1"/>
  <c r="G325" i="1" s="1"/>
  <c r="I329" i="1"/>
  <c r="I328" i="1" s="1"/>
  <c r="H329" i="1"/>
  <c r="H328" i="1" s="1"/>
  <c r="G329" i="1"/>
  <c r="G328" i="1" s="1"/>
  <c r="I334" i="1"/>
  <c r="I333" i="1" s="1"/>
  <c r="I332" i="1" s="1"/>
  <c r="H334" i="1"/>
  <c r="H333" i="1" s="1"/>
  <c r="H332" i="1" s="1"/>
  <c r="G334" i="1"/>
  <c r="G333" i="1" s="1"/>
  <c r="G332" i="1" s="1"/>
  <c r="I338" i="1"/>
  <c r="I337" i="1" s="1"/>
  <c r="H338" i="1"/>
  <c r="H337" i="1" s="1"/>
  <c r="G338" i="1"/>
  <c r="G337" i="1" s="1"/>
  <c r="I341" i="1"/>
  <c r="I340" i="1" s="1"/>
  <c r="H341" i="1"/>
  <c r="H340" i="1" s="1"/>
  <c r="G341" i="1"/>
  <c r="G340" i="1" s="1"/>
  <c r="I344" i="1"/>
  <c r="I343" i="1" s="1"/>
  <c r="H344" i="1"/>
  <c r="H343" i="1" s="1"/>
  <c r="G344" i="1"/>
  <c r="G343" i="1" s="1"/>
  <c r="I348" i="1"/>
  <c r="I347" i="1" s="1"/>
  <c r="H348" i="1"/>
  <c r="H347" i="1" s="1"/>
  <c r="G348" i="1"/>
  <c r="G347" i="1" s="1"/>
  <c r="I351" i="1"/>
  <c r="I350" i="1" s="1"/>
  <c r="H351" i="1"/>
  <c r="H350" i="1" s="1"/>
  <c r="G351" i="1"/>
  <c r="G350" i="1" s="1"/>
  <c r="I354" i="1"/>
  <c r="I353" i="1" s="1"/>
  <c r="H354" i="1"/>
  <c r="H353" i="1" s="1"/>
  <c r="G354" i="1"/>
  <c r="G353" i="1" s="1"/>
  <c r="G376" i="1"/>
  <c r="I381" i="1"/>
  <c r="I380" i="1" s="1"/>
  <c r="H381" i="1"/>
  <c r="H380" i="1" s="1"/>
  <c r="G381" i="1"/>
  <c r="G380" i="1" s="1"/>
  <c r="I384" i="1"/>
  <c r="I383" i="1" s="1"/>
  <c r="H384" i="1"/>
  <c r="H383" i="1" s="1"/>
  <c r="G384" i="1"/>
  <c r="G383" i="1" s="1"/>
  <c r="I388" i="1"/>
  <c r="I387" i="1" s="1"/>
  <c r="H388" i="1"/>
  <c r="H387" i="1" s="1"/>
  <c r="G388" i="1"/>
  <c r="G387" i="1" s="1"/>
  <c r="I391" i="1"/>
  <c r="I390" i="1" s="1"/>
  <c r="H391" i="1"/>
  <c r="H390" i="1" s="1"/>
  <c r="G391" i="1"/>
  <c r="G390" i="1" s="1"/>
  <c r="I396" i="1"/>
  <c r="I395" i="1" s="1"/>
  <c r="I394" i="1" s="1"/>
  <c r="I393" i="1" s="1"/>
  <c r="H396" i="1"/>
  <c r="H395" i="1" s="1"/>
  <c r="H394" i="1" s="1"/>
  <c r="H393" i="1" s="1"/>
  <c r="G396" i="1"/>
  <c r="G395" i="1" s="1"/>
  <c r="G394" i="1" s="1"/>
  <c r="G393" i="1" s="1"/>
  <c r="I401" i="1"/>
  <c r="I400" i="1" s="1"/>
  <c r="I399" i="1" s="1"/>
  <c r="H401" i="1"/>
  <c r="H400" i="1" s="1"/>
  <c r="H399" i="1" s="1"/>
  <c r="G401" i="1"/>
  <c r="G400" i="1" s="1"/>
  <c r="G399" i="1" s="1"/>
  <c r="I408" i="1"/>
  <c r="I407" i="1" s="1"/>
  <c r="I403" i="1" s="1"/>
  <c r="H408" i="1"/>
  <c r="H407" i="1" s="1"/>
  <c r="G408" i="1"/>
  <c r="G407" i="1" s="1"/>
  <c r="H404" i="1"/>
  <c r="G405" i="1"/>
  <c r="G404" i="1" s="1"/>
  <c r="I413" i="1"/>
  <c r="I412" i="1" s="1"/>
  <c r="I411" i="1" s="1"/>
  <c r="I410" i="1" s="1"/>
  <c r="H413" i="1"/>
  <c r="H412" i="1" s="1"/>
  <c r="H411" i="1" s="1"/>
  <c r="H410" i="1" s="1"/>
  <c r="G413" i="1"/>
  <c r="G412" i="1" s="1"/>
  <c r="G411" i="1" s="1"/>
  <c r="G410" i="1" s="1"/>
  <c r="I70" i="1"/>
  <c r="H70" i="1"/>
  <c r="I68" i="1"/>
  <c r="H68" i="1"/>
  <c r="G70" i="1"/>
  <c r="G68" i="1"/>
  <c r="I74" i="1"/>
  <c r="I73" i="1" s="1"/>
  <c r="I72" i="1" s="1"/>
  <c r="H74" i="1"/>
  <c r="H73" i="1" s="1"/>
  <c r="H72" i="1" s="1"/>
  <c r="G74" i="1"/>
  <c r="G73" i="1" s="1"/>
  <c r="G72" i="1" s="1"/>
  <c r="I65" i="1"/>
  <c r="H65" i="1"/>
  <c r="I63" i="1"/>
  <c r="H63" i="1"/>
  <c r="I61" i="1"/>
  <c r="H61" i="1"/>
  <c r="G65" i="1"/>
  <c r="G63" i="1"/>
  <c r="G61" i="1"/>
  <c r="I58" i="1"/>
  <c r="H58" i="1"/>
  <c r="I56" i="1"/>
  <c r="H56" i="1"/>
  <c r="G58" i="1"/>
  <c r="G56" i="1"/>
  <c r="I49" i="1"/>
  <c r="H49" i="1"/>
  <c r="I51" i="1"/>
  <c r="H51" i="1"/>
  <c r="I53" i="1"/>
  <c r="H53" i="1"/>
  <c r="G53" i="1"/>
  <c r="G51" i="1"/>
  <c r="G49" i="1"/>
  <c r="I42" i="1"/>
  <c r="H42" i="1"/>
  <c r="I44" i="1"/>
  <c r="H44" i="1"/>
  <c r="I46" i="1"/>
  <c r="H46" i="1"/>
  <c r="G46" i="1"/>
  <c r="G44" i="1"/>
  <c r="G42" i="1"/>
  <c r="I39" i="1"/>
  <c r="H39" i="1"/>
  <c r="G39" i="1"/>
  <c r="I37" i="1"/>
  <c r="H37" i="1"/>
  <c r="G37" i="1"/>
  <c r="I34" i="1"/>
  <c r="H34" i="1"/>
  <c r="I32" i="1"/>
  <c r="H32" i="1"/>
  <c r="G34" i="1"/>
  <c r="G32" i="1"/>
  <c r="I28" i="1"/>
  <c r="I27" i="1" s="1"/>
  <c r="I26" i="1" s="1"/>
  <c r="H28" i="1"/>
  <c r="H27" i="1" s="1"/>
  <c r="H26" i="1" s="1"/>
  <c r="G28" i="1"/>
  <c r="G27" i="1" s="1"/>
  <c r="G26" i="1" s="1"/>
  <c r="I161" i="1"/>
  <c r="I160" i="1" s="1"/>
  <c r="H161" i="1"/>
  <c r="H160" i="1" s="1"/>
  <c r="G161" i="1"/>
  <c r="G160" i="1" s="1"/>
  <c r="I164" i="1"/>
  <c r="I163" i="1" s="1"/>
  <c r="H164" i="1"/>
  <c r="H163" i="1" s="1"/>
  <c r="G164" i="1"/>
  <c r="G163" i="1" s="1"/>
  <c r="I167" i="1"/>
  <c r="I166" i="1" s="1"/>
  <c r="H167" i="1"/>
  <c r="H166" i="1" s="1"/>
  <c r="G167" i="1"/>
  <c r="G166" i="1" s="1"/>
  <c r="I170" i="1"/>
  <c r="I169" i="1" s="1"/>
  <c r="H170" i="1"/>
  <c r="H169" i="1" s="1"/>
  <c r="G170" i="1"/>
  <c r="G169" i="1" s="1"/>
  <c r="I173" i="1"/>
  <c r="I172" i="1" s="1"/>
  <c r="H173" i="1"/>
  <c r="H172" i="1" s="1"/>
  <c r="G173" i="1"/>
  <c r="G172" i="1" s="1"/>
  <c r="I177" i="1"/>
  <c r="I176" i="1" s="1"/>
  <c r="H177" i="1"/>
  <c r="H176" i="1" s="1"/>
  <c r="I180" i="1"/>
  <c r="I179" i="1" s="1"/>
  <c r="H180" i="1"/>
  <c r="H179" i="1" s="1"/>
  <c r="G177" i="1"/>
  <c r="G176" i="1" s="1"/>
  <c r="G180" i="1"/>
  <c r="G179" i="1" s="1"/>
  <c r="I184" i="1"/>
  <c r="I183" i="1" s="1"/>
  <c r="I182" i="1" s="1"/>
  <c r="H184" i="1"/>
  <c r="H183" i="1" s="1"/>
  <c r="H182" i="1" s="1"/>
  <c r="G184" i="1"/>
  <c r="G183" i="1" s="1"/>
  <c r="I187" i="1"/>
  <c r="I186" i="1" s="1"/>
  <c r="H187" i="1"/>
  <c r="H186" i="1" s="1"/>
  <c r="G187" i="1"/>
  <c r="G186" i="1" s="1"/>
  <c r="I191" i="1"/>
  <c r="I190" i="1" s="1"/>
  <c r="I189" i="1" s="1"/>
  <c r="H191" i="1"/>
  <c r="H190" i="1" s="1"/>
  <c r="H189" i="1" s="1"/>
  <c r="G90" i="1" l="1"/>
  <c r="G25" i="1" s="1"/>
  <c r="I90" i="1"/>
  <c r="I25" i="1" s="1"/>
  <c r="G55" i="1"/>
  <c r="G136" i="1"/>
  <c r="G130" i="1" s="1"/>
  <c r="G125" i="1" s="1"/>
  <c r="H131" i="1"/>
  <c r="H130" i="1" s="1"/>
  <c r="G403" i="1"/>
  <c r="H291" i="1"/>
  <c r="I131" i="1"/>
  <c r="I130" i="1" s="1"/>
  <c r="I125" i="1" s="1"/>
  <c r="H118" i="1"/>
  <c r="H117" i="1" s="1"/>
  <c r="H100" i="1"/>
  <c r="H90" i="1" s="1"/>
  <c r="H25" i="1" s="1"/>
  <c r="G196" i="1"/>
  <c r="G142" i="1"/>
  <c r="I31" i="1"/>
  <c r="I41" i="1"/>
  <c r="I291" i="1"/>
  <c r="G149" i="1"/>
  <c r="H142" i="1"/>
  <c r="H149" i="1"/>
  <c r="I142" i="1"/>
  <c r="I141" i="1" s="1"/>
  <c r="G141" i="1"/>
  <c r="I318" i="1"/>
  <c r="I308" i="1" s="1"/>
  <c r="I307" i="1" s="1"/>
  <c r="G67" i="1"/>
  <c r="G203" i="1"/>
  <c r="H226" i="1"/>
  <c r="G246" i="1"/>
  <c r="I175" i="1"/>
  <c r="H67" i="1"/>
  <c r="H282" i="1"/>
  <c r="H272" i="1" s="1"/>
  <c r="G259" i="1"/>
  <c r="H246" i="1"/>
  <c r="H259" i="1"/>
  <c r="I259" i="1"/>
  <c r="H31" i="1"/>
  <c r="G41" i="1"/>
  <c r="H41" i="1"/>
  <c r="I55" i="1"/>
  <c r="I336" i="1"/>
  <c r="G291" i="1"/>
  <c r="I246" i="1"/>
  <c r="H203" i="1"/>
  <c r="G226" i="1"/>
  <c r="G386" i="1"/>
  <c r="H336" i="1"/>
  <c r="I226" i="1"/>
  <c r="H55" i="1"/>
  <c r="H60" i="1"/>
  <c r="I67" i="1"/>
  <c r="H403" i="1"/>
  <c r="H398" i="1" s="1"/>
  <c r="I386" i="1"/>
  <c r="H318" i="1"/>
  <c r="H308" i="1" s="1"/>
  <c r="H307" i="1" s="1"/>
  <c r="G282" i="1"/>
  <c r="H196" i="1"/>
  <c r="G190" i="1"/>
  <c r="G189" i="1" s="1"/>
  <c r="I379" i="1"/>
  <c r="G318" i="1"/>
  <c r="G308" i="1" s="1"/>
  <c r="G307" i="1" s="1"/>
  <c r="I282" i="1"/>
  <c r="I272" i="1" s="1"/>
  <c r="I196" i="1"/>
  <c r="I203" i="1"/>
  <c r="G398" i="1"/>
  <c r="H386" i="1"/>
  <c r="G379" i="1"/>
  <c r="G336" i="1"/>
  <c r="I398" i="1"/>
  <c r="G48" i="1"/>
  <c r="H48" i="1"/>
  <c r="H379" i="1"/>
  <c r="G175" i="1"/>
  <c r="I159" i="1"/>
  <c r="I154" i="1" s="1"/>
  <c r="I48" i="1"/>
  <c r="H175" i="1"/>
  <c r="G31" i="1"/>
  <c r="I60" i="1"/>
  <c r="G60" i="1"/>
  <c r="G159" i="1"/>
  <c r="G182" i="1"/>
  <c r="H159" i="1"/>
  <c r="I212" i="1"/>
  <c r="I211" i="1" s="1"/>
  <c r="H212" i="1"/>
  <c r="H211" i="1" s="1"/>
  <c r="G212" i="1"/>
  <c r="G211" i="1" s="1"/>
  <c r="I215" i="1"/>
  <c r="I214" i="1" s="1"/>
  <c r="H215" i="1"/>
  <c r="H214" i="1" s="1"/>
  <c r="G215" i="1"/>
  <c r="G214" i="1" s="1"/>
  <c r="I218" i="1"/>
  <c r="I217" i="1" s="1"/>
  <c r="H218" i="1"/>
  <c r="H217" i="1" s="1"/>
  <c r="G218" i="1"/>
  <c r="G217" i="1" s="1"/>
  <c r="I221" i="1"/>
  <c r="I220" i="1" s="1"/>
  <c r="H221" i="1"/>
  <c r="H220" i="1" s="1"/>
  <c r="G221" i="1"/>
  <c r="G220" i="1" s="1"/>
  <c r="I224" i="1"/>
  <c r="I223" i="1" s="1"/>
  <c r="H224" i="1"/>
  <c r="H223" i="1" s="1"/>
  <c r="G224" i="1"/>
  <c r="G223" i="1" s="1"/>
  <c r="I357" i="1"/>
  <c r="I356" i="1" s="1"/>
  <c r="I346" i="1" s="1"/>
  <c r="H357" i="1"/>
  <c r="H356" i="1" s="1"/>
  <c r="H346" i="1" s="1"/>
  <c r="G357" i="1"/>
  <c r="G356" i="1" s="1"/>
  <c r="G346" i="1" s="1"/>
  <c r="I363" i="1"/>
  <c r="H363" i="1"/>
  <c r="I361" i="1"/>
  <c r="H361" i="1"/>
  <c r="G363" i="1"/>
  <c r="G361" i="1"/>
  <c r="I370" i="1"/>
  <c r="I369" i="1" s="1"/>
  <c r="H370" i="1"/>
  <c r="H369" i="1" s="1"/>
  <c r="G370" i="1"/>
  <c r="H367" i="1"/>
  <c r="H366" i="1" s="1"/>
  <c r="G367" i="1"/>
  <c r="G366" i="1" s="1"/>
  <c r="I367" i="1"/>
  <c r="I366" i="1" s="1"/>
  <c r="I373" i="1"/>
  <c r="I372" i="1" s="1"/>
  <c r="H373" i="1"/>
  <c r="H372" i="1" s="1"/>
  <c r="G373" i="1"/>
  <c r="G372" i="1" s="1"/>
  <c r="I376" i="1"/>
  <c r="I375" i="1" s="1"/>
  <c r="H376" i="1"/>
  <c r="H375" i="1" s="1"/>
  <c r="G375" i="1"/>
  <c r="G154" i="1" l="1"/>
  <c r="H154" i="1"/>
  <c r="H141" i="1"/>
  <c r="H125" i="1" s="1"/>
  <c r="G272" i="1"/>
  <c r="H195" i="1"/>
  <c r="H245" i="1"/>
  <c r="H194" i="1" s="1"/>
  <c r="H24" i="1" s="1"/>
  <c r="G378" i="1"/>
  <c r="I245" i="1"/>
  <c r="I360" i="1"/>
  <c r="I359" i="1" s="1"/>
  <c r="G360" i="1"/>
  <c r="G359" i="1" s="1"/>
  <c r="H378" i="1"/>
  <c r="I378" i="1"/>
  <c r="I195" i="1"/>
  <c r="I194" i="1" s="1"/>
  <c r="I24" i="1" s="1"/>
  <c r="G210" i="1"/>
  <c r="G195" i="1"/>
  <c r="G194" i="1" s="1"/>
  <c r="H360" i="1"/>
  <c r="H359" i="1" s="1"/>
  <c r="I365" i="1"/>
  <c r="I331" i="1" s="1"/>
  <c r="H365" i="1"/>
  <c r="H331" i="1" l="1"/>
  <c r="G369" i="1"/>
  <c r="G365" i="1" s="1"/>
  <c r="G331" i="1" s="1"/>
  <c r="G24" i="1" s="1"/>
</calcChain>
</file>

<file path=xl/sharedStrings.xml><?xml version="1.0" encoding="utf-8"?>
<sst xmlns="http://schemas.openxmlformats.org/spreadsheetml/2006/main" count="1842" uniqueCount="276">
  <si>
    <t>2021 год</t>
  </si>
  <si>
    <t>2022 год</t>
  </si>
  <si>
    <t>Общегосударственные вопросы</t>
  </si>
  <si>
    <t>Функционирование высшего должностного лица субъекта РФ и муниципального образования</t>
  </si>
  <si>
    <t>Обеспечение деятельности главы органа муниципального самоуправления</t>
  </si>
  <si>
    <t>99.0.00. 01010</t>
  </si>
  <si>
    <t>Расходы на выплату персоналу в целях обеспечения выполнения функций государственными (муниципальными органами, казенными учреждениями, органами управления государственными внебюджетными фондами</t>
  </si>
  <si>
    <t>99.0.00.01010</t>
  </si>
  <si>
    <t xml:space="preserve">Расходы на выплаты персоналу  государственных (муниципальных) органов 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</si>
  <si>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 </t>
  </si>
  <si>
    <t>Расходы на образование и организацию деятельности комиссий по делам несовершеннолетних и защите их прав</t>
  </si>
  <si>
    <t>99.0.00.70159</t>
  </si>
  <si>
    <t>Расходы на выплаты персоналу  государственных (муниципальных) органов</t>
  </si>
  <si>
    <t>Иные выплаты персоналу государственных (муниципальных), органов за исключением фонда оплаты труда</t>
  </si>
  <si>
    <t xml:space="preserve">Закупки  товаров, работ и услуг  для государственных (муниципальных) нужд  </t>
  </si>
  <si>
    <t xml:space="preserve">Иные закупки  товаров, работ и услуг  для государственных (муниципальных) нужд  </t>
  </si>
  <si>
    <t>Расходы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</si>
  <si>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99.0.00.70289</t>
  </si>
  <si>
    <t xml:space="preserve">Расходы на осуществление отдельных государственных полномочий Новосибирской области по обеспечению социального обслуживания отдельных категорий граждан </t>
  </si>
  <si>
    <t>99.0.00.70180</t>
  </si>
  <si>
    <t>Иные бюджетные ассигнования</t>
  </si>
  <si>
    <t>Уплата налогов, сборов и иных обязательных платежей</t>
  </si>
  <si>
    <t>Расходы на осуществление отдельных государственных полномочий по решению вопросов в сфере административных правонарушений</t>
  </si>
  <si>
    <t>99.0.00.70190</t>
  </si>
  <si>
    <t>Межбюджетные трансферты</t>
  </si>
  <si>
    <t>Субвенция</t>
  </si>
  <si>
    <t>Расходы на осуществление отдельных государственных полномочий НСО по сбору информации от поселений, входящих в муниципальный район, необходимой для ведения регистра муниципальных правовых актов НСО</t>
  </si>
  <si>
    <t>99.0.00.70230</t>
  </si>
  <si>
    <t>Обеспечение деятельности администрации муниципальных образований</t>
  </si>
  <si>
    <t>99.0.00.01030</t>
  </si>
  <si>
    <t>Расходы  на осуществление уведомительной регистрации коллективных договоров, территориальных соглашений и территориальных (межотраслевых) соглашений</t>
  </si>
  <si>
    <t>99.0.00.70210</t>
  </si>
  <si>
    <t>Судебная система</t>
  </si>
  <si>
    <t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</si>
  <si>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99.0.07.51200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</si>
  <si>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</si>
  <si>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Обеспечение деятельности контрольно-счетного органа муниципального образования</t>
  </si>
  <si>
    <t>99.0.00.01040</t>
  </si>
  <si>
    <t>Обеспечение проведения выборов и референдумов</t>
  </si>
  <si>
    <t>Проведение выборов в органы местного самоуправления</t>
  </si>
  <si>
    <t>Специальные расходы</t>
  </si>
  <si>
    <t>Резервные фонды</t>
  </si>
  <si>
    <t>Резервный фонд администрации муниципального образования</t>
  </si>
  <si>
    <t>99.0.00. 02020</t>
  </si>
  <si>
    <t>Резервные средства</t>
  </si>
  <si>
    <t>Другие  общегосударственные  вопросы</t>
  </si>
  <si>
    <t xml:space="preserve">Реализация мероприятий муниципальной программы "Развтие и поддержка территориального  общественного самоуправления  на территории Татарского района на 2018-2021 годы"   </t>
  </si>
  <si>
    <t>91.0.00.70610</t>
  </si>
  <si>
    <t>Предоставление субсидий бюджетным, автономным учреждениям и иным некоммерческим организациям</t>
  </si>
  <si>
    <t>Субсидии некоммерческим организациям (за исключением государственных (муниципальных) учреждений)</t>
  </si>
  <si>
    <t>Реализация мероприятий в рамках государственной программы Новосибирской области «Управление финансами в Новосибирской области »</t>
  </si>
  <si>
    <t>99.0.00.70510</t>
  </si>
  <si>
    <t>Расходы на выплаты персоналу казенных учреждений</t>
  </si>
  <si>
    <t>Реализация мероприятий на софинансирование муниципальных программ  развтие  территориального  общественного самоуправления  в Новосибирской области</t>
  </si>
  <si>
    <t>99.0.00.70610</t>
  </si>
  <si>
    <t xml:space="preserve">Мероприятия в сфере общегосударственных вопросов, осуществляемые органами местного самоуправления </t>
  </si>
  <si>
    <t>99.0.00. 02040</t>
  </si>
  <si>
    <t>99.0.00.02040</t>
  </si>
  <si>
    <t>Социальное обеспечение и иные выплаты населению</t>
  </si>
  <si>
    <t>премии и гранты</t>
  </si>
  <si>
    <t>Обеспечение деятельности подведомственных учреждений (хозяйственная служба)</t>
  </si>
  <si>
    <t>99.0.00. 02060</t>
  </si>
  <si>
    <t>99.0.00.02060</t>
  </si>
  <si>
    <t>Национальная оборона</t>
  </si>
  <si>
    <t>Мобилизационная и вневойсковая подготовка</t>
  </si>
  <si>
    <t xml:space="preserve">Расходы на осуществление первичного воинского учёта на территориях, где отсутствуют военные комиссариаты </t>
  </si>
  <si>
    <t>99.0.00.51180</t>
  </si>
  <si>
    <t>Национальная  безопасность 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</si>
  <si>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</si>
  <si>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Мероприятия по предупреждению и ликвидации чрезвычайных ситуаций, стихийных бедствий и их последствий</t>
  </si>
  <si>
    <t>99.0.00.03070</t>
  </si>
  <si>
    <t>Мероприятия по гражданской обороне</t>
  </si>
  <si>
    <t>99.0.00.03080</t>
  </si>
  <si>
    <t>Национальная  экономика</t>
  </si>
  <si>
    <t>Сельское хозяйство и рыболовство</t>
  </si>
  <si>
    <t>Реализация мероприятий на организацию проведения  мероприятий по отлову и содержанию безнадзорных животных</t>
  </si>
  <si>
    <t>99.0.00.70160</t>
  </si>
  <si>
    <t>Дорожное хозяйство (дорожные фонды)</t>
  </si>
  <si>
    <t>Строительство, модернизация , реконструкция автомобильных дорог общего пользования, в том числе дорог в поселениях (за исключением автомобильных дорог федерального значения),  капитальный ремонт, ремонт и содержание автомобильных дорог общего пользования местного значения, включая разработку проектной документации</t>
  </si>
  <si>
    <t>99.0.00.04010</t>
  </si>
  <si>
    <t>Иные межбюджетные трансферты</t>
  </si>
  <si>
    <t>Реализация мероприятий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</t>
  </si>
  <si>
    <t>99.0.00.70760</t>
  </si>
  <si>
    <t>Субсидии</t>
  </si>
  <si>
    <t>Другие вопросы в области национальной экономики</t>
  </si>
  <si>
    <t>Реализация мероприятий муниципальной программы "Развитие субъектов малого и среднего предпринимательства в Татарском районе  на 2018-2020 годы"</t>
  </si>
  <si>
    <t>91.0.00.04040</t>
  </si>
  <si>
    <t>Субсидии юридическим лицам (кроме некоммерческих организаций),индивидуальным предпринимателям, физическим лицам-производителям товаров ,работ и услуг.</t>
  </si>
  <si>
    <t>Реализация мероприятий  местным бюджетам на поддержку малого и среднего предпринимательства</t>
  </si>
  <si>
    <t>99.0.00.70690</t>
  </si>
  <si>
    <t>Жилищно-коммунальное хозяйство</t>
  </si>
  <si>
    <t>Жилищное хозяйство</t>
  </si>
  <si>
    <t xml:space="preserve"> Реализация мероприятий 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</si>
  <si>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99.0.00.70639</t>
  </si>
  <si>
    <t>Бюджетные инвестиции</t>
  </si>
  <si>
    <t>Бюджетные инвестиции в объекты государственной (муниципальной) собственности государственными (муниципальными) учреждениями</t>
  </si>
  <si>
    <t>Коммунальное хозяйство</t>
  </si>
  <si>
    <t>Прочие вопросы в области ЖКХ</t>
  </si>
  <si>
    <t>99.0.00.04130</t>
  </si>
  <si>
    <t>Реализация мероприятий на строительство и реконструкцию (модернизация) объектов питьевого водоснабжения</t>
  </si>
  <si>
    <t>99.0.00.52430</t>
  </si>
  <si>
    <t>Реализация мероприятий на строительство и реконструкция объектов централизованных систем водоотведения</t>
  </si>
  <si>
    <t>99.0.00.71010</t>
  </si>
  <si>
    <t>Реализация мероприятий на строительство и реконструкцию объектов централизованных систем холодного водоснабжения</t>
  </si>
  <si>
    <t>99.0.00.70640</t>
  </si>
  <si>
    <t xml:space="preserve">Реализация мероприятий по подготовке объектов ЖКХ Новосибирской области к работе в осенне-зимний период </t>
  </si>
  <si>
    <t>99.0.00.70810</t>
  </si>
  <si>
    <t>Благоустройство</t>
  </si>
  <si>
    <t>Реализациям мероприятий по формированию комфортной городской среды (благоустройство дворовых территорий)</t>
  </si>
  <si>
    <t>99.0.00.55551</t>
  </si>
  <si>
    <t>Реализациям мероприятий по формированию комфортной городской среды  (благоустройство общественных пространств)</t>
  </si>
  <si>
    <t>99.0.00.55552</t>
  </si>
  <si>
    <t>Другие вопросы в области жилищно-коммунального хозяйства</t>
  </si>
  <si>
    <t>Охрана окружающей среды</t>
  </si>
  <si>
    <t>Сбор, удаление отходов и очистка сточных вод</t>
  </si>
  <si>
    <t>Мероприятия в сфере охраны окружающей среды, осуществляемые органами местного самоуправления</t>
  </si>
  <si>
    <t>99.0.00.03090</t>
  </si>
  <si>
    <t>Образование</t>
  </si>
  <si>
    <t>Дошкольное образование</t>
  </si>
  <si>
    <t xml:space="preserve">Реализация мероприятий основных общеобразовательных программ дошкольного образования в муниципальных образовательных организациях </t>
  </si>
  <si>
    <t>99.0.00.70110</t>
  </si>
  <si>
    <t xml:space="preserve">Субсидии бюджетным учреждениям </t>
  </si>
  <si>
    <t>Расходы на обеспечение деятельности дошкольных учреждений</t>
  </si>
  <si>
    <t>99.0.00.05110</t>
  </si>
  <si>
    <t>Общее образование</t>
  </si>
  <si>
    <t>Реализация мероприятий муниципальной программы "Программа развития системы образования  Татарского района на 2016-2020 годы"</t>
  </si>
  <si>
    <t>91.0.00.01010</t>
  </si>
  <si>
    <t>Расходы на обеспечение деятельности общеобразовательных учреждений (школы)</t>
  </si>
  <si>
    <t>99.0.00.05120</t>
  </si>
  <si>
    <t>Подпрограмма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"</t>
  </si>
  <si>
    <t>99.0.00.70120</t>
  </si>
  <si>
    <t>Социальня поддержку отдельных категорий детей, обучающихся в образовательных организациях</t>
  </si>
  <si>
    <t>99.0.00.70849</t>
  </si>
  <si>
    <t>Дополнительное образование детей</t>
  </si>
  <si>
    <t>Реализация мероприятий муниципальной программы "Патриотическое и духовно-нравственное воспитание граждан Татарского района на 2020-2022 годы"</t>
  </si>
  <si>
    <t>91.0.00.01050</t>
  </si>
  <si>
    <t>Реализация мероприятий муниципальной программы "Комплексные меры профилактики норкомании в Татарском районе на 2018-2020 годы"</t>
  </si>
  <si>
    <t>91.0.00.01080</t>
  </si>
  <si>
    <t>Расходы на обеспечение деятельности учреждений дополнительного образования</t>
  </si>
  <si>
    <t>99.0.00.05140</t>
  </si>
  <si>
    <t>Расходы на обеспечение деятельности учреждений, оказывающих услуги по оздоровлению детей</t>
  </si>
  <si>
    <t>99.0.00.05160</t>
  </si>
  <si>
    <t xml:space="preserve">Молодежная политика </t>
  </si>
  <si>
    <t>Расходы на обеспечение деятельности учреждений молодежных центров</t>
  </si>
  <si>
    <t>99.0.00.05170</t>
  </si>
  <si>
    <t xml:space="preserve">Реализация мероприятий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 </t>
  </si>
  <si>
    <t>99.0.00.70179</t>
  </si>
  <si>
    <t>Реализация мероприятий по оздоровлению детей.</t>
  </si>
  <si>
    <t>99.0.00.70359</t>
  </si>
  <si>
    <t>Реализация мероприятий муниципальной программы "Молодежь Татарского района на 2020-2022 годы"</t>
  </si>
  <si>
    <t>91.0.00.01040</t>
  </si>
  <si>
    <t>Другие вопросы в области образования</t>
  </si>
  <si>
    <t>Реализация мероприятий муниципальной программы "Патриотическое и духовно-нравственное воспитание граждан Татарского района на 2020-2022годы"</t>
  </si>
  <si>
    <t xml:space="preserve"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</t>
  </si>
  <si>
    <t>99.0.00.50970</t>
  </si>
  <si>
    <t xml:space="preserve"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</t>
  </si>
  <si>
    <t>99.0.00.51690</t>
  </si>
  <si>
    <t>Расходы на обеспечение деятельности методических центров</t>
  </si>
  <si>
    <t>99.0.00.05180</t>
  </si>
  <si>
    <t>Расходы на обеспечение деятельности учреждений, обеспечивающих оказание услуг в сфере образования</t>
  </si>
  <si>
    <t>99.0.00.05190</t>
  </si>
  <si>
    <t>Прочие мероприятия в сфере образования</t>
  </si>
  <si>
    <t>99.0.00.06080</t>
  </si>
  <si>
    <t xml:space="preserve">Реализация мероприятий по ресурсному обеспечению модернизации образования </t>
  </si>
  <si>
    <t>99.0.00.70380</t>
  </si>
  <si>
    <t xml:space="preserve">Реализация мероприятия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</t>
  </si>
  <si>
    <t>99.0.00.70910</t>
  </si>
  <si>
    <t xml:space="preserve">Культура и кинематография       </t>
  </si>
  <si>
    <t>Культура</t>
  </si>
  <si>
    <t>Реализация мероприятий муниципальной программы "Культура Татарского района на 2020-2022 годы "</t>
  </si>
  <si>
    <t>91.0.00.70510</t>
  </si>
  <si>
    <t>Субсидии автономным учреждениям</t>
  </si>
  <si>
    <t xml:space="preserve">Реализация мероприятий по обеспечению развития и укрепления материально-технической базы  домов культуры в населенных пунктах с числом жителей до 50 тысяч человек  </t>
  </si>
  <si>
    <t>99.0.00.L4670</t>
  </si>
  <si>
    <t>Расходы на обеспечение деятельности домов культуры</t>
  </si>
  <si>
    <t>99.0.00.05210</t>
  </si>
  <si>
    <t>Расходы на обеспечение деятельности библиотек</t>
  </si>
  <si>
    <t>99.0.00.05220</t>
  </si>
  <si>
    <t>Реализация мероприятий по проведению работ на воинских захоронениях(установка мемориальных знаков</t>
  </si>
  <si>
    <t>99.0.00.70450</t>
  </si>
  <si>
    <t>Реализация мероприятий в рамках государственной программы Новосибирской области «Управление финансами в Новосибирской области»</t>
  </si>
  <si>
    <t>Социальная  политика</t>
  </si>
  <si>
    <t>Пенсионное обеспечение</t>
  </si>
  <si>
    <t xml:space="preserve">Доплаты к пенсиям муниципальных служащих </t>
  </si>
  <si>
    <t>99.0.00.08010</t>
  </si>
  <si>
    <t>Публичные нормативные обязательства по социальным выплатам граждан</t>
  </si>
  <si>
    <t>Социальное обслуживание населения</t>
  </si>
  <si>
    <t>Расходы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</si>
  <si>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Расходы по обеспечению социального обслуживания отдельных категорий граждан</t>
  </si>
  <si>
    <t>99.0.00.05130</t>
  </si>
  <si>
    <t xml:space="preserve">расходы на создание системы долговременного ухода за гражданами пожилого возраста и инвалидами </t>
  </si>
  <si>
    <t>99.0.00.51630</t>
  </si>
  <si>
    <t>Социальное обеспечение населения</t>
  </si>
  <si>
    <t>Мероприятия в сфере социальной политики, осуществляемые органами местного самоуправления</t>
  </si>
  <si>
    <t>99.0.00.08040</t>
  </si>
  <si>
    <t>Иные выплаты населению</t>
  </si>
  <si>
    <t>Реализация мероприятий по обеспечению жильем молодых семей .</t>
  </si>
  <si>
    <t>99.0.00.L4979</t>
  </si>
  <si>
    <t>Социальные выплаты гражданам, кроме публичных нормативных социальных выплат</t>
  </si>
  <si>
    <t>Реализация мероприятий по обеспечению комплексного развития сельских территорий (мероприятия по улучшению жилищных условий граждан, проживающих  на сельских территориях)</t>
  </si>
  <si>
    <t>99.0.00.L5761</t>
  </si>
  <si>
    <t>Реализация мероприятий муниципальной программы "Социальная поддержка населения Татарскго района на 2018-2020 годы"</t>
  </si>
  <si>
    <t>91.0.00.08040</t>
  </si>
  <si>
    <t>Охрана семьи и детства</t>
  </si>
  <si>
    <t>Социальные выплаты гражданам, кроме публичных нормативных обязательств</t>
  </si>
  <si>
    <t>Другие вопросы в области социальной политики</t>
  </si>
  <si>
    <t>Выплаты отдельным общественным организациям и иным некомерческим объединениям</t>
  </si>
  <si>
    <t>99.0.00.08050</t>
  </si>
  <si>
    <t xml:space="preserve">Реализация  мероприятий  на формирование условий для обеспечения беспрепятственного доступа инвалидов и других маломобильных групп населения к приоритетным для них  объектам и услугам. </t>
  </si>
  <si>
    <t>99.0.0070340</t>
  </si>
  <si>
    <t>04.0.13.70340</t>
  </si>
  <si>
    <t xml:space="preserve">Реализация мероприятий муниципальной программы "Поддержка социально-ориентированных некоммерческих организаций и гражданских инициатив на территории Татарского района на 2018-2021 годы" </t>
  </si>
  <si>
    <t>91.0.00.08050</t>
  </si>
  <si>
    <t>Физическая культура и спорт</t>
  </si>
  <si>
    <t>Физическая культура</t>
  </si>
  <si>
    <t xml:space="preserve">Субсидии автономным учреждениям </t>
  </si>
  <si>
    <t>Расходы на обеспечение деятельности спортивных учреждений(КСС)</t>
  </si>
  <si>
    <t>99.0.00.05230</t>
  </si>
  <si>
    <t>Массовый спорт</t>
  </si>
  <si>
    <t xml:space="preserve">Реализация мероприятий по государственной поддержке муниципальных образований в Новосибирской области в части подготовки и проведения массовых мероприятий </t>
  </si>
  <si>
    <t>99.0.00.52280</t>
  </si>
  <si>
    <t>Реализация мероприятий муниципальной программы "Развитие физической культуры и спорта в Татарском районе на 2018-2020 годы"</t>
  </si>
  <si>
    <t>91.0.00.01060</t>
  </si>
  <si>
    <t>Обслуживание государственного и муниципального долга</t>
  </si>
  <si>
    <t>Обслуживание  внутреннего и муниципального долга</t>
  </si>
  <si>
    <t>Процентные платежи по муниципальному долгу</t>
  </si>
  <si>
    <t>99.0.00.03020</t>
  </si>
  <si>
    <t>Обслуживание  государственного (муниципального) долга</t>
  </si>
  <si>
    <t>Обслуживание муниципального долга</t>
  </si>
  <si>
    <t xml:space="preserve">Межбюджетные трансферты  общего характера бюджетам бюджетной системы Российской Федерации </t>
  </si>
  <si>
    <t>Дотации на выравнивание бюджетной обеспеченности субъектов  Российской Федерации и муниципальных образований</t>
  </si>
  <si>
    <t>Расходы  на осуществление отдельных государственных полномочий Новосибирской области по расчету и предоставлению дотаций бюджетов поселений</t>
  </si>
  <si>
    <t>99.0.00.70220</t>
  </si>
  <si>
    <t>Дотации</t>
  </si>
  <si>
    <t>Прочие межбюджетные трансферты</t>
  </si>
  <si>
    <t>финансовая поддержка поселений</t>
  </si>
  <si>
    <t>99.0.00.09300</t>
  </si>
  <si>
    <t>Условно утвержденные расходы</t>
  </si>
  <si>
    <t>99.0.00.99990</t>
  </si>
  <si>
    <t xml:space="preserve">Функционирование законодательных (представительных) органов государственной власти и представительных органов муниципальных образований </t>
  </si>
  <si>
    <t>Обеспечение деятельности законодательного (представительного) органа муниципального образования</t>
  </si>
  <si>
    <t>99.0.00.04110</t>
  </si>
  <si>
    <t>Обеспечение деятельности муниципальных органов</t>
  </si>
  <si>
    <t>99.0.00. 01990</t>
  </si>
  <si>
    <t>Наименование показателя</t>
  </si>
  <si>
    <t>Код по классификации расходов бюджета</t>
  </si>
  <si>
    <t>СУММА</t>
  </si>
  <si>
    <t>код главного распорядителя бюджетных средств</t>
  </si>
  <si>
    <t>раздела</t>
  </si>
  <si>
    <t>подраздела</t>
  </si>
  <si>
    <t>целевой статьи расходов</t>
  </si>
  <si>
    <t>вида расходов</t>
  </si>
  <si>
    <t>2020 год</t>
  </si>
  <si>
    <t>администрация Татарского района</t>
  </si>
  <si>
    <t>01</t>
  </si>
  <si>
    <t>02</t>
  </si>
  <si>
    <t>03</t>
  </si>
  <si>
    <t>09</t>
  </si>
  <si>
    <t>04</t>
  </si>
  <si>
    <t>05</t>
  </si>
  <si>
    <t>06</t>
  </si>
  <si>
    <t>07</t>
  </si>
  <si>
    <t>08</t>
  </si>
  <si>
    <t>023</t>
  </si>
  <si>
    <t>024</t>
  </si>
  <si>
    <t>УТВЕРЖДАЮ:</t>
  </si>
  <si>
    <t>Единица измерения: руб.</t>
  </si>
  <si>
    <t>по ОКЕИ</t>
  </si>
  <si>
    <t>Итого</t>
  </si>
  <si>
    <t>Совет депутатов</t>
  </si>
  <si>
    <r>
      <rPr>
        <sz val="10"/>
        <rFont val="Times New Roman"/>
        <family val="1"/>
        <charset val="204"/>
      </rPr>
      <t xml:space="preserve">    </t>
    </r>
    <r>
      <rPr>
        <u/>
        <sz val="10"/>
        <rFont val="Times New Roman"/>
        <family val="1"/>
        <charset val="204"/>
      </rPr>
      <t xml:space="preserve">       Глава                                    Ю.М.Вязов</t>
    </r>
  </si>
  <si>
    <t>10</t>
  </si>
  <si>
    <t>"27" декабря 2019г.</t>
  </si>
  <si>
    <t>99.0.00.52010</t>
  </si>
  <si>
    <t>Сводная бюджетная роспись местного бюджета Татарского района на  2020 год и плановый период 2021 и 2022 годов</t>
  </si>
  <si>
    <t>Раздел 1. Бюджетные ассигнования по расходам местного бюджета Татарского района 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</si>
</sst>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;[Red]\-000;&quot;&quot;"/>
  </numFmts>
  <fonts count="2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color rgb="FF000000"/>
      <name val="Times New Roman"/>
      <family val="1"/>
      <charset val="204"/>
    </font>
    <font>
      <b/>
      <sz val="8"/>
      <color rgb="FF000000"/>
      <name val="Calibri"/>
      <family val="2"/>
      <charset val="204"/>
      <scheme val="minor"/>
    </font>
    <font>
      <b/>
      <sz val="8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charset val="204"/>
      <scheme val="minor"/>
    </font>
    <font>
      <u/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15" fillId="0" borderId="1" xfId="0" applyFont="1" applyBorder="1" applyAlignment="1">
      <alignment vertical="center" wrapText="1"/>
    </xf>
    <xf numFmtId="0" fontId="10" fillId="0" borderId="0" xfId="0" applyNumberFormat="1" applyFont="1" applyFill="1" applyBorder="1" applyAlignment="1" applyProtection="1">
      <alignment horizontal="center" wrapText="1"/>
      <protection hidden="1"/>
    </xf>
    <xf numFmtId="0" fontId="11" fillId="0" borderId="0" xfId="0" applyNumberFormat="1" applyFont="1" applyFill="1" applyBorder="1" applyAlignment="1" applyProtection="1">
      <alignment horizontal="center" wrapText="1"/>
      <protection hidden="1"/>
    </xf>
    <xf numFmtId="0" fontId="12" fillId="0" borderId="0" xfId="0" applyFont="1" applyBorder="1" applyProtection="1">
      <protection hidden="1"/>
    </xf>
    <xf numFmtId="0" fontId="12" fillId="0" borderId="0" xfId="0" applyFont="1" applyBorder="1"/>
    <xf numFmtId="0" fontId="20" fillId="0" borderId="0" xfId="0" applyFont="1" applyBorder="1"/>
    <xf numFmtId="0" fontId="0" fillId="0" borderId="0" xfId="0" applyBorder="1" applyAlignment="1">
      <alignment horizontal="center"/>
    </xf>
    <xf numFmtId="4" fontId="16" fillId="0" borderId="1" xfId="0" applyNumberFormat="1" applyFont="1" applyBorder="1" applyAlignment="1">
      <alignment horizontal="right" vertical="center"/>
    </xf>
    <xf numFmtId="0" fontId="21" fillId="0" borderId="0" xfId="0" applyFont="1" applyBorder="1"/>
    <xf numFmtId="49" fontId="15" fillId="0" borderId="1" xfId="0" applyNumberFormat="1" applyFont="1" applyBorder="1" applyAlignment="1">
      <alignment horizontal="right" wrapText="1"/>
    </xf>
    <xf numFmtId="0" fontId="15" fillId="0" borderId="1" xfId="0" applyFont="1" applyBorder="1" applyAlignment="1">
      <alignment horizontal="left" wrapText="1"/>
    </xf>
    <xf numFmtId="4" fontId="22" fillId="0" borderId="1" xfId="0" applyNumberFormat="1" applyFont="1" applyBorder="1" applyAlignment="1">
      <alignment horizontal="right" vertical="center"/>
    </xf>
    <xf numFmtId="0" fontId="14" fillId="0" borderId="0" xfId="0" applyFont="1" applyBorder="1"/>
    <xf numFmtId="0" fontId="0" fillId="0" borderId="0" xfId="0" applyBorder="1"/>
    <xf numFmtId="0" fontId="7" fillId="0" borderId="0" xfId="0" applyNumberFormat="1" applyFont="1" applyFill="1" applyBorder="1" applyAlignment="1" applyProtection="1">
      <alignment horizontal="center" wrapText="1"/>
      <protection hidden="1"/>
    </xf>
    <xf numFmtId="0" fontId="7" fillId="0" borderId="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Font="1" applyFill="1" applyBorder="1" applyAlignment="1" applyProtection="1">
      <alignment horizontal="right"/>
      <protection hidden="1"/>
    </xf>
    <xf numFmtId="0" fontId="6" fillId="0" borderId="0" xfId="0" applyNumberFormat="1" applyFont="1" applyFill="1" applyBorder="1" applyAlignment="1" applyProtection="1">
      <alignment horizontal="left" wrapText="1"/>
      <protection hidden="1"/>
    </xf>
    <xf numFmtId="0" fontId="8" fillId="0" borderId="0" xfId="0" applyNumberFormat="1" applyFont="1" applyFill="1" applyBorder="1" applyAlignment="1" applyProtection="1">
      <alignment horizontal="center" wrapText="1"/>
      <protection hidden="1"/>
    </xf>
    <xf numFmtId="0" fontId="9" fillId="0" borderId="0" xfId="0" applyNumberFormat="1" applyFont="1" applyFill="1" applyBorder="1" applyAlignment="1" applyProtection="1">
      <alignment horizontal="center" wrapText="1"/>
      <protection hidden="1"/>
    </xf>
    <xf numFmtId="0" fontId="0" fillId="0" borderId="0" xfId="0" applyBorder="1" applyProtection="1">
      <protection hidden="1"/>
    </xf>
    <xf numFmtId="0" fontId="3" fillId="0" borderId="0" xfId="0" applyNumberFormat="1" applyFont="1" applyFill="1" applyBorder="1" applyAlignment="1" applyProtection="1">
      <alignment horizontal="left" wrapText="1"/>
      <protection hidden="1"/>
    </xf>
    <xf numFmtId="0" fontId="2" fillId="0" borderId="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Border="1" applyAlignment="1" applyProtection="1">
      <alignment horizontal="right" wrapText="1"/>
      <protection hidden="1"/>
    </xf>
    <xf numFmtId="0" fontId="2" fillId="0" borderId="0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Border="1" applyAlignment="1" applyProtection="1">
      <alignment horizontal="center" wrapText="1"/>
      <protection hidden="1"/>
    </xf>
    <xf numFmtId="0" fontId="13" fillId="0" borderId="0" xfId="0" applyFont="1" applyBorder="1" applyProtection="1">
      <protection hidden="1"/>
    </xf>
    <xf numFmtId="0" fontId="13" fillId="0" borderId="0" xfId="0" applyFont="1" applyBorder="1"/>
    <xf numFmtId="49" fontId="0" fillId="0" borderId="0" xfId="0" applyNumberFormat="1" applyBorder="1" applyAlignment="1">
      <alignment horizontal="right"/>
    </xf>
    <xf numFmtId="0" fontId="0" fillId="0" borderId="0" xfId="0" applyFont="1" applyBorder="1" applyAlignment="1">
      <alignment horizontal="left"/>
    </xf>
    <xf numFmtId="0" fontId="4" fillId="0" borderId="0" xfId="0" applyFont="1" applyBorder="1"/>
    <xf numFmtId="0" fontId="15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49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49" fontId="17" fillId="2" borderId="1" xfId="0" applyNumberFormat="1" applyFont="1" applyFill="1" applyBorder="1" applyAlignment="1">
      <alignment horizontal="right" wrapText="1"/>
    </xf>
    <xf numFmtId="4" fontId="16" fillId="2" borderId="1" xfId="0" applyNumberFormat="1" applyFont="1" applyFill="1" applyBorder="1" applyAlignment="1">
      <alignment horizontal="right" vertical="center"/>
    </xf>
    <xf numFmtId="0" fontId="17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left" wrapText="1"/>
    </xf>
    <xf numFmtId="0" fontId="17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9" fontId="15" fillId="2" borderId="1" xfId="0" applyNumberFormat="1" applyFont="1" applyFill="1" applyBorder="1" applyAlignment="1">
      <alignment horizontal="right" wrapText="1"/>
    </xf>
    <xf numFmtId="0" fontId="15" fillId="2" borderId="1" xfId="0" applyFont="1" applyFill="1" applyBorder="1" applyAlignment="1">
      <alignment horizontal="left" wrapText="1"/>
    </xf>
    <xf numFmtId="0" fontId="15" fillId="2" borderId="1" xfId="0" applyFont="1" applyFill="1" applyBorder="1" applyAlignment="1">
      <alignment horizontal="center" vertical="center" wrapText="1"/>
    </xf>
    <xf numFmtId="4" fontId="22" fillId="2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164" fontId="5" fillId="0" borderId="1" xfId="0" applyNumberFormat="1" applyFont="1" applyFill="1" applyBorder="1" applyAlignment="1" applyProtection="1">
      <alignment horizontal="left" wrapText="1"/>
      <protection hidden="1"/>
    </xf>
    <xf numFmtId="49" fontId="17" fillId="0" borderId="1" xfId="0" applyNumberFormat="1" applyFont="1" applyFill="1" applyBorder="1" applyAlignment="1">
      <alignment horizontal="right" wrapText="1"/>
    </xf>
    <xf numFmtId="49" fontId="16" fillId="0" borderId="1" xfId="0" applyNumberFormat="1" applyFont="1" applyFill="1" applyBorder="1" applyAlignment="1">
      <alignment horizontal="right" wrapText="1"/>
    </xf>
    <xf numFmtId="0" fontId="16" fillId="0" borderId="1" xfId="0" applyFont="1" applyFill="1" applyBorder="1" applyAlignment="1">
      <alignment horizontal="left" wrapText="1"/>
    </xf>
    <xf numFmtId="0" fontId="16" fillId="0" borderId="1" xfId="0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horizontal="right" vertical="center"/>
    </xf>
    <xf numFmtId="0" fontId="17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left" wrapText="1"/>
    </xf>
    <xf numFmtId="0" fontId="17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49" fontId="15" fillId="0" borderId="1" xfId="0" applyNumberFormat="1" applyFont="1" applyFill="1" applyBorder="1" applyAlignment="1">
      <alignment horizontal="right" wrapText="1"/>
    </xf>
    <xf numFmtId="0" fontId="15" fillId="0" borderId="1" xfId="0" applyFont="1" applyFill="1" applyBorder="1" applyAlignment="1">
      <alignment horizontal="left" wrapText="1"/>
    </xf>
    <xf numFmtId="0" fontId="15" fillId="0" borderId="1" xfId="0" applyFont="1" applyFill="1" applyBorder="1" applyAlignment="1">
      <alignment horizontal="center" vertical="center" wrapText="1"/>
    </xf>
    <xf numFmtId="4" fontId="22" fillId="0" borderId="1" xfId="0" applyNumberFormat="1" applyFont="1" applyFill="1" applyBorder="1" applyAlignment="1">
      <alignment horizontal="right" vertical="center"/>
    </xf>
    <xf numFmtId="0" fontId="18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left" wrapText="1"/>
    </xf>
    <xf numFmtId="0" fontId="18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/>
    </xf>
    <xf numFmtId="0" fontId="19" fillId="0" borderId="1" xfId="0" applyFont="1" applyFill="1" applyBorder="1" applyAlignment="1">
      <alignment horizontal="left" wrapText="1"/>
    </xf>
    <xf numFmtId="0" fontId="17" fillId="0" borderId="1" xfId="0" applyFont="1" applyFill="1" applyBorder="1" applyAlignment="1">
      <alignment horizontal="justify" vertical="center" wrapText="1"/>
    </xf>
    <xf numFmtId="4" fontId="16" fillId="0" borderId="1" xfId="0" applyNumberFormat="1" applyFont="1" applyFill="1" applyBorder="1" applyAlignment="1">
      <alignment horizontal="right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center" vertical="center"/>
    </xf>
    <xf numFmtId="0" fontId="21" fillId="0" borderId="0" xfId="0" applyFont="1" applyFill="1" applyBorder="1"/>
    <xf numFmtId="0" fontId="14" fillId="0" borderId="0" xfId="0" applyFont="1" applyFill="1" applyBorder="1"/>
    <xf numFmtId="0" fontId="3" fillId="0" borderId="0" xfId="0" applyNumberFormat="1" applyFont="1" applyFill="1" applyBorder="1" applyAlignment="1" applyProtection="1">
      <alignment horizontal="left" wrapText="1"/>
      <protection hidden="1"/>
    </xf>
    <xf numFmtId="0" fontId="24" fillId="0" borderId="2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23" fillId="0" borderId="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Border="1" applyAlignment="1" applyProtection="1">
      <alignment horizont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/>
      <protection hidden="1"/>
    </xf>
    <xf numFmtId="0" fontId="3" fillId="0" borderId="5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Border="1" applyAlignment="1" applyProtection="1">
      <alignment horizontal="lef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V429"/>
  <sheetViews>
    <sheetView tabSelected="1" topLeftCell="A6" zoomScale="115" zoomScaleNormal="115" workbookViewId="0">
      <selection activeCell="J256" sqref="J256"/>
    </sheetView>
  </sheetViews>
  <sheetFormatPr defaultRowHeight="15" x14ac:dyDescent="0.25"/>
  <cols>
    <col min="1" max="1" width="34.42578125" style="14" customWidth="1"/>
    <col min="2" max="2" width="14.7109375" style="29" customWidth="1"/>
    <col min="3" max="3" width="8.28515625" style="29" customWidth="1"/>
    <col min="4" max="4" width="6.7109375" style="29" customWidth="1"/>
    <col min="5" max="5" width="10" style="30" customWidth="1"/>
    <col min="6" max="6" width="4.42578125" style="14" customWidth="1"/>
    <col min="7" max="7" width="11.7109375" style="31" customWidth="1"/>
    <col min="8" max="8" width="11.5703125" style="31" customWidth="1"/>
    <col min="9" max="9" width="15.7109375" style="31" customWidth="1"/>
    <col min="10" max="10" width="12.42578125" style="14" customWidth="1"/>
    <col min="11" max="34" width="9.140625" style="14"/>
    <col min="35" max="37" width="0" style="14" hidden="1" customWidth="1"/>
    <col min="38" max="16384" width="9.140625" style="14"/>
  </cols>
  <sheetData>
    <row r="6" spans="1:22" ht="18.75" x14ac:dyDescent="0.3">
      <c r="A6" s="15"/>
      <c r="B6" s="16"/>
      <c r="C6" s="17"/>
      <c r="D6" s="17"/>
      <c r="E6" s="18"/>
      <c r="F6" s="15"/>
      <c r="G6" s="15"/>
      <c r="H6" s="19"/>
      <c r="I6" s="20"/>
      <c r="J6" s="21"/>
      <c r="K6" s="21"/>
      <c r="L6" s="21"/>
      <c r="M6" s="21"/>
    </row>
    <row r="7" spans="1:22" s="5" customFormat="1" ht="12.75" x14ac:dyDescent="0.2">
      <c r="A7" s="22"/>
      <c r="B7" s="23"/>
      <c r="C7" s="17"/>
      <c r="D7" s="17"/>
      <c r="E7" s="22"/>
      <c r="F7" s="22"/>
      <c r="G7" s="6"/>
      <c r="H7" s="2"/>
      <c r="I7" s="24" t="s">
        <v>265</v>
      </c>
      <c r="J7" s="4"/>
      <c r="K7" s="4"/>
      <c r="L7" s="4"/>
      <c r="M7" s="4"/>
    </row>
    <row r="8" spans="1:22" s="5" customFormat="1" ht="12.75" x14ac:dyDescent="0.2">
      <c r="A8" s="22"/>
      <c r="B8" s="24"/>
      <c r="C8" s="17"/>
      <c r="D8" s="17"/>
      <c r="E8" s="22"/>
      <c r="F8" s="22"/>
      <c r="G8" s="22"/>
      <c r="H8" s="2"/>
      <c r="I8" s="3"/>
      <c r="J8" s="4"/>
      <c r="K8" s="4"/>
      <c r="L8" s="4"/>
      <c r="M8" s="4"/>
    </row>
    <row r="9" spans="1:22" s="5" customFormat="1" ht="12.75" x14ac:dyDescent="0.2">
      <c r="A9" s="22"/>
      <c r="B9" s="24"/>
      <c r="C9" s="24"/>
      <c r="D9" s="24"/>
      <c r="E9" s="22"/>
      <c r="F9" s="22"/>
      <c r="G9" s="78" t="s">
        <v>270</v>
      </c>
      <c r="H9" s="79"/>
      <c r="I9" s="79"/>
      <c r="J9" s="3"/>
      <c r="K9" s="3"/>
      <c r="L9" s="3"/>
      <c r="M9" s="3"/>
      <c r="N9" s="3"/>
      <c r="O9" s="4"/>
      <c r="P9" s="4"/>
      <c r="Q9" s="4"/>
      <c r="R9" s="4"/>
      <c r="S9" s="4"/>
      <c r="T9" s="4"/>
    </row>
    <row r="10" spans="1:22" s="5" customFormat="1" ht="12.75" x14ac:dyDescent="0.2">
      <c r="A10" s="22"/>
      <c r="B10" s="24"/>
      <c r="C10" s="24"/>
      <c r="D10" s="24"/>
      <c r="E10" s="22"/>
      <c r="F10" s="22"/>
      <c r="G10" s="3"/>
      <c r="H10" s="3"/>
      <c r="I10" s="3"/>
      <c r="J10" s="3"/>
      <c r="K10" s="3"/>
      <c r="L10" s="4"/>
      <c r="M10" s="4"/>
      <c r="N10" s="4"/>
      <c r="O10" s="4"/>
      <c r="P10" s="4"/>
      <c r="Q10" s="4"/>
    </row>
    <row r="11" spans="1:22" s="5" customFormat="1" ht="12.75" customHeight="1" x14ac:dyDescent="0.2">
      <c r="A11" s="80"/>
      <c r="B11" s="80"/>
      <c r="C11" s="80"/>
      <c r="D11" s="80"/>
      <c r="E11" s="80"/>
      <c r="F11" s="80"/>
      <c r="G11" s="79" t="s">
        <v>272</v>
      </c>
      <c r="H11" s="79"/>
      <c r="I11" s="79"/>
      <c r="J11" s="3"/>
      <c r="K11" s="3"/>
      <c r="L11" s="3"/>
      <c r="M11" s="3"/>
      <c r="N11" s="3"/>
      <c r="O11" s="4"/>
      <c r="P11" s="4"/>
      <c r="Q11" s="4"/>
      <c r="R11" s="4"/>
      <c r="S11" s="4"/>
      <c r="T11" s="4"/>
    </row>
    <row r="12" spans="1:22" s="5" customFormat="1" ht="12.75" x14ac:dyDescent="0.2">
      <c r="A12" s="80"/>
      <c r="B12" s="80"/>
      <c r="C12" s="80"/>
      <c r="D12" s="80"/>
      <c r="E12" s="80"/>
      <c r="F12" s="80"/>
      <c r="G12" s="80"/>
      <c r="H12" s="80"/>
      <c r="I12" s="80"/>
      <c r="J12" s="2"/>
      <c r="K12" s="3"/>
      <c r="L12" s="3"/>
      <c r="M12" s="3"/>
      <c r="N12" s="3"/>
      <c r="O12" s="3"/>
      <c r="P12" s="3"/>
      <c r="Q12" s="4"/>
      <c r="R12" s="4"/>
      <c r="S12" s="4"/>
      <c r="T12" s="4"/>
      <c r="U12" s="4"/>
      <c r="V12" s="4"/>
    </row>
    <row r="13" spans="1:22" s="5" customFormat="1" ht="12.75" customHeight="1" x14ac:dyDescent="0.2">
      <c r="A13" s="80" t="s">
        <v>274</v>
      </c>
      <c r="B13" s="80"/>
      <c r="C13" s="80"/>
      <c r="D13" s="80"/>
      <c r="E13" s="80"/>
      <c r="F13" s="80"/>
      <c r="G13" s="80"/>
      <c r="H13" s="80"/>
      <c r="I13" s="80"/>
      <c r="J13" s="2"/>
      <c r="K13" s="3"/>
      <c r="L13" s="3"/>
      <c r="M13" s="3"/>
      <c r="N13" s="3"/>
      <c r="O13" s="3"/>
      <c r="P13" s="3"/>
      <c r="Q13" s="4"/>
      <c r="R13" s="4"/>
      <c r="S13" s="4"/>
      <c r="T13" s="4"/>
      <c r="U13" s="4"/>
      <c r="V13" s="4"/>
    </row>
    <row r="14" spans="1:22" s="28" customFormat="1" ht="12.75" x14ac:dyDescent="0.2">
      <c r="A14" s="80"/>
      <c r="B14" s="80"/>
      <c r="C14" s="80"/>
      <c r="D14" s="80"/>
      <c r="E14" s="80"/>
      <c r="F14" s="80"/>
      <c r="G14" s="80"/>
      <c r="H14" s="80"/>
      <c r="I14" s="80"/>
      <c r="J14" s="25"/>
      <c r="K14" s="26"/>
      <c r="L14" s="26"/>
      <c r="M14" s="26"/>
      <c r="N14" s="26"/>
      <c r="O14" s="26"/>
      <c r="P14" s="26"/>
      <c r="Q14" s="27"/>
      <c r="R14" s="27"/>
      <c r="S14" s="27"/>
      <c r="T14" s="27"/>
      <c r="U14" s="27"/>
      <c r="V14" s="27"/>
    </row>
    <row r="15" spans="1:22" s="5" customFormat="1" ht="12.75" x14ac:dyDescent="0.2">
      <c r="A15" s="80"/>
      <c r="B15" s="80"/>
      <c r="C15" s="80"/>
      <c r="D15" s="80"/>
      <c r="E15" s="80"/>
      <c r="F15" s="80"/>
      <c r="G15" s="80"/>
      <c r="H15" s="80"/>
      <c r="I15" s="80"/>
      <c r="J15" s="3"/>
      <c r="K15" s="3"/>
      <c r="L15" s="3"/>
      <c r="M15" s="3"/>
      <c r="N15" s="3"/>
      <c r="O15" s="4"/>
      <c r="P15" s="4"/>
      <c r="Q15" s="4"/>
      <c r="R15" s="4"/>
      <c r="S15" s="4"/>
      <c r="T15" s="4"/>
    </row>
    <row r="16" spans="1:22" s="5" customFormat="1" ht="12.75" x14ac:dyDescent="0.2">
      <c r="A16" s="84" t="s">
        <v>266</v>
      </c>
      <c r="B16" s="84"/>
      <c r="C16" s="84"/>
      <c r="D16" s="84"/>
      <c r="E16" s="84"/>
      <c r="F16" s="84"/>
      <c r="G16" s="84"/>
      <c r="H16" s="74" t="s">
        <v>267</v>
      </c>
      <c r="I16" s="33">
        <v>384</v>
      </c>
      <c r="J16" s="3"/>
      <c r="K16" s="3"/>
      <c r="L16" s="3"/>
      <c r="M16" s="3"/>
      <c r="N16" s="3"/>
      <c r="O16" s="4"/>
      <c r="P16" s="4"/>
      <c r="Q16" s="4"/>
      <c r="R16" s="4"/>
      <c r="S16" s="4"/>
      <c r="T16" s="4"/>
    </row>
    <row r="17" spans="1:22" s="5" customFormat="1" ht="12.75" x14ac:dyDescent="0.2">
      <c r="A17" s="80"/>
      <c r="B17" s="80"/>
      <c r="C17" s="80"/>
      <c r="D17" s="80"/>
      <c r="E17" s="80"/>
      <c r="F17" s="80"/>
      <c r="G17" s="80"/>
      <c r="H17" s="80"/>
      <c r="I17" s="80"/>
      <c r="J17" s="3"/>
      <c r="K17" s="3"/>
      <c r="L17" s="3"/>
      <c r="M17" s="3"/>
      <c r="N17" s="3"/>
      <c r="O17" s="4"/>
      <c r="P17" s="4"/>
      <c r="Q17" s="4"/>
      <c r="R17" s="4"/>
      <c r="S17" s="4"/>
      <c r="T17" s="4"/>
    </row>
    <row r="18" spans="1:22" s="5" customFormat="1" ht="42" customHeight="1" x14ac:dyDescent="0.2">
      <c r="A18" s="80" t="s">
        <v>275</v>
      </c>
      <c r="B18" s="80"/>
      <c r="C18" s="80"/>
      <c r="D18" s="80"/>
      <c r="E18" s="80"/>
      <c r="F18" s="80"/>
      <c r="G18" s="80"/>
      <c r="H18" s="80"/>
      <c r="I18" s="80"/>
      <c r="J18" s="2"/>
      <c r="K18" s="3"/>
      <c r="L18" s="3"/>
      <c r="M18" s="3"/>
      <c r="N18" s="3"/>
      <c r="O18" s="3"/>
      <c r="P18" s="3"/>
      <c r="Q18" s="4"/>
      <c r="R18" s="4"/>
      <c r="S18" s="4"/>
      <c r="T18" s="4"/>
      <c r="U18" s="4"/>
      <c r="V18" s="4"/>
    </row>
    <row r="19" spans="1:22" s="5" customFormat="1" ht="12.75" x14ac:dyDescent="0.2">
      <c r="A19" s="80"/>
      <c r="B19" s="80"/>
      <c r="C19" s="80"/>
      <c r="D19" s="80"/>
      <c r="E19" s="80"/>
      <c r="F19" s="80"/>
      <c r="G19" s="80"/>
      <c r="H19" s="80"/>
      <c r="I19" s="80"/>
      <c r="J19" s="2"/>
      <c r="K19" s="3"/>
      <c r="L19" s="3"/>
      <c r="M19" s="3"/>
      <c r="N19" s="3"/>
      <c r="O19" s="3"/>
      <c r="P19" s="3"/>
      <c r="Q19" s="4"/>
      <c r="R19" s="4"/>
      <c r="S19" s="4"/>
      <c r="T19" s="4"/>
      <c r="U19" s="4"/>
      <c r="V19" s="4"/>
    </row>
    <row r="20" spans="1:22" s="5" customFormat="1" ht="12.75" x14ac:dyDescent="0.2">
      <c r="A20" s="83"/>
      <c r="B20" s="83"/>
      <c r="C20" s="83"/>
      <c r="D20" s="83"/>
      <c r="E20" s="83"/>
      <c r="F20" s="83"/>
      <c r="G20" s="83"/>
      <c r="H20" s="83"/>
      <c r="I20" s="83"/>
    </row>
    <row r="21" spans="1:22" s="5" customFormat="1" ht="12.75" x14ac:dyDescent="0.2">
      <c r="A21" s="81" t="s">
        <v>244</v>
      </c>
      <c r="B21" s="82" t="s">
        <v>245</v>
      </c>
      <c r="C21" s="82"/>
      <c r="D21" s="82"/>
      <c r="E21" s="82"/>
      <c r="F21" s="82"/>
      <c r="G21" s="82" t="s">
        <v>246</v>
      </c>
      <c r="H21" s="82"/>
      <c r="I21" s="82"/>
    </row>
    <row r="22" spans="1:22" s="5" customFormat="1" ht="63.75" x14ac:dyDescent="0.2">
      <c r="A22" s="81"/>
      <c r="B22" s="34" t="s">
        <v>247</v>
      </c>
      <c r="C22" s="34" t="s">
        <v>248</v>
      </c>
      <c r="D22" s="34" t="s">
        <v>249</v>
      </c>
      <c r="E22" s="33" t="s">
        <v>250</v>
      </c>
      <c r="F22" s="33" t="s">
        <v>251</v>
      </c>
      <c r="G22" s="33" t="s">
        <v>252</v>
      </c>
      <c r="H22" s="33" t="s">
        <v>0</v>
      </c>
      <c r="I22" s="33" t="s">
        <v>1</v>
      </c>
    </row>
    <row r="23" spans="1:22" s="7" customFormat="1" x14ac:dyDescent="0.25">
      <c r="A23" s="45">
        <v>1</v>
      </c>
      <c r="B23" s="46">
        <v>2</v>
      </c>
      <c r="C23" s="46">
        <v>3</v>
      </c>
      <c r="D23" s="46">
        <v>4</v>
      </c>
      <c r="E23" s="47">
        <v>5</v>
      </c>
      <c r="F23" s="45">
        <v>6</v>
      </c>
      <c r="G23" s="45">
        <v>7</v>
      </c>
      <c r="H23" s="45">
        <v>8</v>
      </c>
      <c r="I23" s="45">
        <v>9</v>
      </c>
    </row>
    <row r="24" spans="1:22" s="9" customFormat="1" ht="24" customHeight="1" x14ac:dyDescent="0.2">
      <c r="A24" s="48" t="s">
        <v>253</v>
      </c>
      <c r="B24" s="49" t="s">
        <v>263</v>
      </c>
      <c r="C24" s="50"/>
      <c r="D24" s="50"/>
      <c r="E24" s="51"/>
      <c r="F24" s="52"/>
      <c r="G24" s="53">
        <f>G25+G112+G117+G125+G154+G189+G194+G307+G331+G378+G393+G398+G415+G410</f>
        <v>1590849797</v>
      </c>
      <c r="H24" s="53">
        <f t="shared" ref="H24:I24" si="0">H25+H112+H117+H125+H154+H189+H194+H307+H331+H378+H393+H398+H415+H410</f>
        <v>1182987900</v>
      </c>
      <c r="I24" s="53">
        <f t="shared" si="0"/>
        <v>1513649500</v>
      </c>
    </row>
    <row r="25" spans="1:22" s="9" customFormat="1" ht="20.25" customHeight="1" x14ac:dyDescent="0.2">
      <c r="A25" s="54" t="s">
        <v>2</v>
      </c>
      <c r="B25" s="49" t="s">
        <v>263</v>
      </c>
      <c r="C25" s="49" t="s">
        <v>254</v>
      </c>
      <c r="D25" s="49"/>
      <c r="E25" s="55"/>
      <c r="F25" s="56"/>
      <c r="G25" s="53">
        <f>G26+G30+G72+G76+G86+G90+G82</f>
        <v>145177100</v>
      </c>
      <c r="H25" s="53">
        <f t="shared" ref="H25:I25" si="1">H26+H30+H72+H76+H86+H90+H82</f>
        <v>62325000</v>
      </c>
      <c r="I25" s="53">
        <f t="shared" si="1"/>
        <v>59761200</v>
      </c>
    </row>
    <row r="26" spans="1:22" s="9" customFormat="1" ht="31.5" x14ac:dyDescent="0.2">
      <c r="A26" s="54" t="s">
        <v>3</v>
      </c>
      <c r="B26" s="49" t="s">
        <v>263</v>
      </c>
      <c r="C26" s="49" t="s">
        <v>254</v>
      </c>
      <c r="D26" s="49" t="s">
        <v>255</v>
      </c>
      <c r="E26" s="55"/>
      <c r="F26" s="56"/>
      <c r="G26" s="53">
        <f>G27</f>
        <v>2270700</v>
      </c>
      <c r="H26" s="53">
        <f t="shared" ref="H26:I28" si="2">H27</f>
        <v>1140000</v>
      </c>
      <c r="I26" s="53">
        <f t="shared" si="2"/>
        <v>1140000</v>
      </c>
    </row>
    <row r="27" spans="1:22" s="9" customFormat="1" ht="27.75" customHeight="1" x14ac:dyDescent="0.2">
      <c r="A27" s="54" t="s">
        <v>4</v>
      </c>
      <c r="B27" s="49" t="s">
        <v>263</v>
      </c>
      <c r="C27" s="49" t="s">
        <v>254</v>
      </c>
      <c r="D27" s="49" t="s">
        <v>255</v>
      </c>
      <c r="E27" s="55" t="s">
        <v>5</v>
      </c>
      <c r="F27" s="56"/>
      <c r="G27" s="53">
        <f>G28</f>
        <v>2270700</v>
      </c>
      <c r="H27" s="53">
        <f t="shared" si="2"/>
        <v>1140000</v>
      </c>
      <c r="I27" s="53">
        <f t="shared" si="2"/>
        <v>1140000</v>
      </c>
    </row>
    <row r="28" spans="1:22" s="13" customFormat="1" ht="67.5" x14ac:dyDescent="0.2">
      <c r="A28" s="57" t="s">
        <v>6</v>
      </c>
      <c r="B28" s="58" t="s">
        <v>263</v>
      </c>
      <c r="C28" s="58" t="s">
        <v>254</v>
      </c>
      <c r="D28" s="58" t="s">
        <v>255</v>
      </c>
      <c r="E28" s="59" t="s">
        <v>7</v>
      </c>
      <c r="F28" s="60">
        <v>100</v>
      </c>
      <c r="G28" s="61">
        <f>G29</f>
        <v>2270700</v>
      </c>
      <c r="H28" s="61">
        <f t="shared" si="2"/>
        <v>1140000</v>
      </c>
      <c r="I28" s="61">
        <f t="shared" si="2"/>
        <v>1140000</v>
      </c>
    </row>
    <row r="29" spans="1:22" s="13" customFormat="1" ht="22.5" x14ac:dyDescent="0.2">
      <c r="A29" s="57" t="s">
        <v>8</v>
      </c>
      <c r="B29" s="58" t="s">
        <v>263</v>
      </c>
      <c r="C29" s="58" t="s">
        <v>254</v>
      </c>
      <c r="D29" s="58" t="s">
        <v>255</v>
      </c>
      <c r="E29" s="59" t="s">
        <v>5</v>
      </c>
      <c r="F29" s="60">
        <v>120</v>
      </c>
      <c r="G29" s="61">
        <v>2270700</v>
      </c>
      <c r="H29" s="61">
        <v>1140000</v>
      </c>
      <c r="I29" s="61">
        <v>1140000</v>
      </c>
    </row>
    <row r="30" spans="1:22" s="9" customFormat="1" ht="52.5" x14ac:dyDescent="0.2">
      <c r="A30" s="54" t="s">
        <v>9</v>
      </c>
      <c r="B30" s="49" t="s">
        <v>263</v>
      </c>
      <c r="C30" s="49" t="s">
        <v>254</v>
      </c>
      <c r="D30" s="49" t="s">
        <v>258</v>
      </c>
      <c r="E30" s="55"/>
      <c r="F30" s="56"/>
      <c r="G30" s="53">
        <f>G31+G36+G41+G48+G55+G60+G67</f>
        <v>48010100</v>
      </c>
      <c r="H30" s="53">
        <f t="shared" ref="H30:I30" si="3">H31+H36+H41+H48+H55+H60+H67</f>
        <v>28557100</v>
      </c>
      <c r="I30" s="53">
        <f t="shared" si="3"/>
        <v>27308500</v>
      </c>
    </row>
    <row r="31" spans="1:22" s="9" customFormat="1" ht="31.5" x14ac:dyDescent="0.2">
      <c r="A31" s="62" t="s">
        <v>10</v>
      </c>
      <c r="B31" s="49" t="s">
        <v>263</v>
      </c>
      <c r="C31" s="49" t="s">
        <v>254</v>
      </c>
      <c r="D31" s="49" t="s">
        <v>258</v>
      </c>
      <c r="E31" s="63" t="s">
        <v>11</v>
      </c>
      <c r="F31" s="64"/>
      <c r="G31" s="53">
        <f>G32+G34</f>
        <v>1077900</v>
      </c>
      <c r="H31" s="53">
        <f t="shared" ref="H31:I31" si="4">H32+H34</f>
        <v>1120800</v>
      </c>
      <c r="I31" s="53">
        <f t="shared" si="4"/>
        <v>1164500</v>
      </c>
    </row>
    <row r="32" spans="1:22" s="13" customFormat="1" ht="22.5" x14ac:dyDescent="0.2">
      <c r="A32" s="57" t="s">
        <v>12</v>
      </c>
      <c r="B32" s="58" t="s">
        <v>263</v>
      </c>
      <c r="C32" s="58" t="s">
        <v>254</v>
      </c>
      <c r="D32" s="58" t="s">
        <v>258</v>
      </c>
      <c r="E32" s="59" t="s">
        <v>11</v>
      </c>
      <c r="F32" s="60">
        <v>100</v>
      </c>
      <c r="G32" s="61">
        <f>G33</f>
        <v>970900</v>
      </c>
      <c r="H32" s="61">
        <f t="shared" ref="H32:I32" si="5">H33</f>
        <v>1010800</v>
      </c>
      <c r="I32" s="61">
        <f t="shared" si="5"/>
        <v>1049500</v>
      </c>
    </row>
    <row r="33" spans="1:9" s="13" customFormat="1" ht="33.75" x14ac:dyDescent="0.2">
      <c r="A33" s="57" t="s">
        <v>13</v>
      </c>
      <c r="B33" s="58" t="s">
        <v>263</v>
      </c>
      <c r="C33" s="58" t="s">
        <v>254</v>
      </c>
      <c r="D33" s="58" t="s">
        <v>258</v>
      </c>
      <c r="E33" s="59" t="s">
        <v>11</v>
      </c>
      <c r="F33" s="60">
        <v>120</v>
      </c>
      <c r="G33" s="61">
        <v>970900</v>
      </c>
      <c r="H33" s="61">
        <v>1010800</v>
      </c>
      <c r="I33" s="61">
        <v>1049500</v>
      </c>
    </row>
    <row r="34" spans="1:9" s="13" customFormat="1" ht="22.5" x14ac:dyDescent="0.2">
      <c r="A34" s="57" t="s">
        <v>14</v>
      </c>
      <c r="B34" s="58" t="s">
        <v>263</v>
      </c>
      <c r="C34" s="58" t="s">
        <v>254</v>
      </c>
      <c r="D34" s="58" t="s">
        <v>258</v>
      </c>
      <c r="E34" s="59" t="s">
        <v>11</v>
      </c>
      <c r="F34" s="60">
        <v>200</v>
      </c>
      <c r="G34" s="61">
        <f>G35</f>
        <v>107000</v>
      </c>
      <c r="H34" s="61">
        <f t="shared" ref="H34:I34" si="6">H35</f>
        <v>110000</v>
      </c>
      <c r="I34" s="61">
        <f t="shared" si="6"/>
        <v>115000</v>
      </c>
    </row>
    <row r="35" spans="1:9" s="13" customFormat="1" ht="22.5" x14ac:dyDescent="0.2">
      <c r="A35" s="65" t="s">
        <v>15</v>
      </c>
      <c r="B35" s="58" t="s">
        <v>263</v>
      </c>
      <c r="C35" s="58" t="s">
        <v>254</v>
      </c>
      <c r="D35" s="58" t="s">
        <v>258</v>
      </c>
      <c r="E35" s="59" t="s">
        <v>11</v>
      </c>
      <c r="F35" s="60">
        <v>240</v>
      </c>
      <c r="G35" s="61">
        <v>107000</v>
      </c>
      <c r="H35" s="61">
        <v>110000</v>
      </c>
      <c r="I35" s="61">
        <v>115000</v>
      </c>
    </row>
    <row r="36" spans="1:9" s="9" customFormat="1" ht="52.5" x14ac:dyDescent="0.2">
      <c r="A36" s="62" t="s">
        <v>16</v>
      </c>
      <c r="B36" s="49" t="s">
        <v>263</v>
      </c>
      <c r="C36" s="49" t="s">
        <v>254</v>
      </c>
      <c r="D36" s="49" t="s">
        <v>258</v>
      </c>
      <c r="E36" s="55" t="s">
        <v>17</v>
      </c>
      <c r="F36" s="56"/>
      <c r="G36" s="53">
        <f>G37+G39</f>
        <v>3113000</v>
      </c>
      <c r="H36" s="53">
        <f t="shared" ref="H36:I36" si="7">H37+H39</f>
        <v>3240000</v>
      </c>
      <c r="I36" s="53">
        <f t="shared" si="7"/>
        <v>3342000</v>
      </c>
    </row>
    <row r="37" spans="1:9" s="13" customFormat="1" ht="22.5" x14ac:dyDescent="0.2">
      <c r="A37" s="57" t="s">
        <v>12</v>
      </c>
      <c r="B37" s="58" t="s">
        <v>263</v>
      </c>
      <c r="C37" s="58" t="s">
        <v>254</v>
      </c>
      <c r="D37" s="58" t="s">
        <v>258</v>
      </c>
      <c r="E37" s="59" t="s">
        <v>17</v>
      </c>
      <c r="F37" s="60">
        <v>100</v>
      </c>
      <c r="G37" s="61">
        <f>G38</f>
        <v>2803000</v>
      </c>
      <c r="H37" s="61">
        <f t="shared" ref="H37:I37" si="8">H38</f>
        <v>2920000</v>
      </c>
      <c r="I37" s="61">
        <f t="shared" si="8"/>
        <v>3017000</v>
      </c>
    </row>
    <row r="38" spans="1:9" s="13" customFormat="1" ht="33.75" x14ac:dyDescent="0.2">
      <c r="A38" s="57" t="s">
        <v>13</v>
      </c>
      <c r="B38" s="58" t="s">
        <v>263</v>
      </c>
      <c r="C38" s="58" t="s">
        <v>254</v>
      </c>
      <c r="D38" s="58" t="s">
        <v>258</v>
      </c>
      <c r="E38" s="59" t="s">
        <v>17</v>
      </c>
      <c r="F38" s="60">
        <v>120</v>
      </c>
      <c r="G38" s="61">
        <v>2803000</v>
      </c>
      <c r="H38" s="61">
        <v>2920000</v>
      </c>
      <c r="I38" s="61">
        <v>3017000</v>
      </c>
    </row>
    <row r="39" spans="1:9" s="13" customFormat="1" ht="22.5" x14ac:dyDescent="0.2">
      <c r="A39" s="57" t="s">
        <v>14</v>
      </c>
      <c r="B39" s="58" t="s">
        <v>263</v>
      </c>
      <c r="C39" s="58" t="s">
        <v>254</v>
      </c>
      <c r="D39" s="58" t="s">
        <v>258</v>
      </c>
      <c r="E39" s="59" t="s">
        <v>17</v>
      </c>
      <c r="F39" s="60">
        <v>200</v>
      </c>
      <c r="G39" s="61">
        <f>G40</f>
        <v>310000</v>
      </c>
      <c r="H39" s="61">
        <f t="shared" ref="H39:I39" si="9">H40</f>
        <v>320000</v>
      </c>
      <c r="I39" s="61">
        <f t="shared" si="9"/>
        <v>325000</v>
      </c>
    </row>
    <row r="40" spans="1:9" s="13" customFormat="1" ht="22.5" x14ac:dyDescent="0.2">
      <c r="A40" s="57" t="s">
        <v>15</v>
      </c>
      <c r="B40" s="58" t="s">
        <v>263</v>
      </c>
      <c r="C40" s="58" t="s">
        <v>254</v>
      </c>
      <c r="D40" s="58" t="s">
        <v>258</v>
      </c>
      <c r="E40" s="59" t="s">
        <v>17</v>
      </c>
      <c r="F40" s="60">
        <v>240</v>
      </c>
      <c r="G40" s="61">
        <v>310000</v>
      </c>
      <c r="H40" s="61">
        <v>320000</v>
      </c>
      <c r="I40" s="61">
        <v>325000</v>
      </c>
    </row>
    <row r="41" spans="1:9" s="9" customFormat="1" ht="52.5" x14ac:dyDescent="0.2">
      <c r="A41" s="62" t="s">
        <v>18</v>
      </c>
      <c r="B41" s="49" t="s">
        <v>263</v>
      </c>
      <c r="C41" s="49" t="s">
        <v>254</v>
      </c>
      <c r="D41" s="49" t="s">
        <v>258</v>
      </c>
      <c r="E41" s="55" t="s">
        <v>19</v>
      </c>
      <c r="F41" s="56"/>
      <c r="G41" s="53">
        <f>G42+G44+G46</f>
        <v>1669200</v>
      </c>
      <c r="H41" s="53">
        <f t="shared" ref="H41:I41" si="10">H42+H44+H46</f>
        <v>1762100</v>
      </c>
      <c r="I41" s="53">
        <f t="shared" si="10"/>
        <v>1843400</v>
      </c>
    </row>
    <row r="42" spans="1:9" s="13" customFormat="1" ht="22.5" x14ac:dyDescent="0.2">
      <c r="A42" s="57" t="s">
        <v>12</v>
      </c>
      <c r="B42" s="58" t="s">
        <v>263</v>
      </c>
      <c r="C42" s="58" t="s">
        <v>254</v>
      </c>
      <c r="D42" s="58" t="s">
        <v>258</v>
      </c>
      <c r="E42" s="59" t="s">
        <v>19</v>
      </c>
      <c r="F42" s="60">
        <v>100</v>
      </c>
      <c r="G42" s="61">
        <f>G43</f>
        <v>1451500</v>
      </c>
      <c r="H42" s="61">
        <f t="shared" ref="H42:I42" si="11">H43</f>
        <v>1512000</v>
      </c>
      <c r="I42" s="61">
        <f t="shared" si="11"/>
        <v>1582000</v>
      </c>
    </row>
    <row r="43" spans="1:9" s="13" customFormat="1" ht="33.75" x14ac:dyDescent="0.2">
      <c r="A43" s="57" t="s">
        <v>13</v>
      </c>
      <c r="B43" s="58" t="s">
        <v>263</v>
      </c>
      <c r="C43" s="58" t="s">
        <v>254</v>
      </c>
      <c r="D43" s="58" t="s">
        <v>258</v>
      </c>
      <c r="E43" s="59" t="s">
        <v>19</v>
      </c>
      <c r="F43" s="60">
        <v>120</v>
      </c>
      <c r="G43" s="61">
        <v>1451500</v>
      </c>
      <c r="H43" s="61">
        <v>1512000</v>
      </c>
      <c r="I43" s="61">
        <v>1582000</v>
      </c>
    </row>
    <row r="44" spans="1:9" s="13" customFormat="1" ht="22.5" x14ac:dyDescent="0.2">
      <c r="A44" s="57" t="s">
        <v>14</v>
      </c>
      <c r="B44" s="58" t="s">
        <v>263</v>
      </c>
      <c r="C44" s="58" t="s">
        <v>254</v>
      </c>
      <c r="D44" s="58" t="s">
        <v>258</v>
      </c>
      <c r="E44" s="59" t="s">
        <v>19</v>
      </c>
      <c r="F44" s="60">
        <v>200</v>
      </c>
      <c r="G44" s="61">
        <f>G45</f>
        <v>217600</v>
      </c>
      <c r="H44" s="61">
        <f t="shared" ref="H44:I44" si="12">H45</f>
        <v>250000</v>
      </c>
      <c r="I44" s="61">
        <f t="shared" si="12"/>
        <v>261300</v>
      </c>
    </row>
    <row r="45" spans="1:9" s="13" customFormat="1" ht="22.5" x14ac:dyDescent="0.2">
      <c r="A45" s="57" t="s">
        <v>15</v>
      </c>
      <c r="B45" s="58" t="s">
        <v>263</v>
      </c>
      <c r="C45" s="58" t="s">
        <v>254</v>
      </c>
      <c r="D45" s="58" t="s">
        <v>258</v>
      </c>
      <c r="E45" s="59" t="s">
        <v>19</v>
      </c>
      <c r="F45" s="60">
        <v>240</v>
      </c>
      <c r="G45" s="61">
        <v>217600</v>
      </c>
      <c r="H45" s="61">
        <v>250000</v>
      </c>
      <c r="I45" s="61">
        <v>261300</v>
      </c>
    </row>
    <row r="46" spans="1:9" s="13" customFormat="1" ht="22.5" x14ac:dyDescent="0.2">
      <c r="A46" s="57" t="s">
        <v>20</v>
      </c>
      <c r="B46" s="58" t="s">
        <v>263</v>
      </c>
      <c r="C46" s="58" t="s">
        <v>254</v>
      </c>
      <c r="D46" s="58" t="s">
        <v>258</v>
      </c>
      <c r="E46" s="59" t="s">
        <v>19</v>
      </c>
      <c r="F46" s="60">
        <v>800</v>
      </c>
      <c r="G46" s="61">
        <f>G47</f>
        <v>100</v>
      </c>
      <c r="H46" s="61">
        <f t="shared" ref="H46:I46" si="13">H47</f>
        <v>100</v>
      </c>
      <c r="I46" s="61">
        <f t="shared" si="13"/>
        <v>100</v>
      </c>
    </row>
    <row r="47" spans="1:9" s="13" customFormat="1" ht="22.5" x14ac:dyDescent="0.2">
      <c r="A47" s="57" t="s">
        <v>21</v>
      </c>
      <c r="B47" s="58" t="s">
        <v>263</v>
      </c>
      <c r="C47" s="58" t="s">
        <v>254</v>
      </c>
      <c r="D47" s="58" t="s">
        <v>258</v>
      </c>
      <c r="E47" s="59" t="s">
        <v>19</v>
      </c>
      <c r="F47" s="60">
        <v>850</v>
      </c>
      <c r="G47" s="61">
        <v>100</v>
      </c>
      <c r="H47" s="61">
        <v>100</v>
      </c>
      <c r="I47" s="61">
        <v>100</v>
      </c>
    </row>
    <row r="48" spans="1:9" s="9" customFormat="1" ht="42" x14ac:dyDescent="0.2">
      <c r="A48" s="62" t="s">
        <v>22</v>
      </c>
      <c r="B48" s="49" t="s">
        <v>263</v>
      </c>
      <c r="C48" s="49" t="s">
        <v>254</v>
      </c>
      <c r="D48" s="49" t="s">
        <v>258</v>
      </c>
      <c r="E48" s="55" t="s">
        <v>23</v>
      </c>
      <c r="F48" s="56"/>
      <c r="G48" s="53">
        <f>G49+G51+G53</f>
        <v>7400</v>
      </c>
      <c r="H48" s="53">
        <f t="shared" ref="H48:I48" si="14">H49+H51+H53</f>
        <v>7600</v>
      </c>
      <c r="I48" s="53">
        <f t="shared" si="14"/>
        <v>7900</v>
      </c>
    </row>
    <row r="49" spans="1:9" s="13" customFormat="1" ht="22.5" x14ac:dyDescent="0.2">
      <c r="A49" s="57" t="s">
        <v>12</v>
      </c>
      <c r="B49" s="58" t="s">
        <v>263</v>
      </c>
      <c r="C49" s="58" t="s">
        <v>254</v>
      </c>
      <c r="D49" s="58" t="s">
        <v>258</v>
      </c>
      <c r="E49" s="59" t="s">
        <v>23</v>
      </c>
      <c r="F49" s="60">
        <v>100</v>
      </c>
      <c r="G49" s="61">
        <f>G50</f>
        <v>4100</v>
      </c>
      <c r="H49" s="61">
        <f t="shared" ref="H49:I49" si="15">H50</f>
        <v>4300</v>
      </c>
      <c r="I49" s="61">
        <f t="shared" si="15"/>
        <v>4600</v>
      </c>
    </row>
    <row r="50" spans="1:9" s="13" customFormat="1" ht="33.75" x14ac:dyDescent="0.2">
      <c r="A50" s="57" t="s">
        <v>13</v>
      </c>
      <c r="B50" s="58" t="s">
        <v>263</v>
      </c>
      <c r="C50" s="58" t="s">
        <v>254</v>
      </c>
      <c r="D50" s="58" t="s">
        <v>258</v>
      </c>
      <c r="E50" s="59" t="s">
        <v>23</v>
      </c>
      <c r="F50" s="60">
        <v>120</v>
      </c>
      <c r="G50" s="61">
        <v>4100</v>
      </c>
      <c r="H50" s="61">
        <v>4300</v>
      </c>
      <c r="I50" s="61">
        <v>4600</v>
      </c>
    </row>
    <row r="51" spans="1:9" s="13" customFormat="1" ht="22.5" x14ac:dyDescent="0.2">
      <c r="A51" s="57" t="s">
        <v>14</v>
      </c>
      <c r="B51" s="58" t="s">
        <v>263</v>
      </c>
      <c r="C51" s="58" t="s">
        <v>254</v>
      </c>
      <c r="D51" s="58" t="s">
        <v>258</v>
      </c>
      <c r="E51" s="59" t="s">
        <v>23</v>
      </c>
      <c r="F51" s="60">
        <v>200</v>
      </c>
      <c r="G51" s="61">
        <f>G52</f>
        <v>1100</v>
      </c>
      <c r="H51" s="61">
        <f t="shared" ref="H51:I51" si="16">H52</f>
        <v>1100</v>
      </c>
      <c r="I51" s="61">
        <f t="shared" si="16"/>
        <v>1100</v>
      </c>
    </row>
    <row r="52" spans="1:9" s="13" customFormat="1" ht="22.5" x14ac:dyDescent="0.2">
      <c r="A52" s="57" t="s">
        <v>15</v>
      </c>
      <c r="B52" s="58" t="s">
        <v>263</v>
      </c>
      <c r="C52" s="58" t="s">
        <v>254</v>
      </c>
      <c r="D52" s="58" t="s">
        <v>258</v>
      </c>
      <c r="E52" s="59" t="s">
        <v>23</v>
      </c>
      <c r="F52" s="60">
        <v>240</v>
      </c>
      <c r="G52" s="61">
        <v>1100</v>
      </c>
      <c r="H52" s="61">
        <v>1100</v>
      </c>
      <c r="I52" s="61">
        <v>1100</v>
      </c>
    </row>
    <row r="53" spans="1:9" s="13" customFormat="1" ht="22.5" x14ac:dyDescent="0.2">
      <c r="A53" s="57" t="s">
        <v>24</v>
      </c>
      <c r="B53" s="58" t="s">
        <v>263</v>
      </c>
      <c r="C53" s="58" t="s">
        <v>254</v>
      </c>
      <c r="D53" s="58" t="s">
        <v>258</v>
      </c>
      <c r="E53" s="59" t="s">
        <v>23</v>
      </c>
      <c r="F53" s="60">
        <v>500</v>
      </c>
      <c r="G53" s="61">
        <f>G54</f>
        <v>2200</v>
      </c>
      <c r="H53" s="61">
        <f t="shared" ref="H53:I53" si="17">H54</f>
        <v>2200</v>
      </c>
      <c r="I53" s="61">
        <f t="shared" si="17"/>
        <v>2200</v>
      </c>
    </row>
    <row r="54" spans="1:9" s="13" customFormat="1" ht="22.5" x14ac:dyDescent="0.2">
      <c r="A54" s="57" t="s">
        <v>25</v>
      </c>
      <c r="B54" s="58" t="s">
        <v>263</v>
      </c>
      <c r="C54" s="58" t="s">
        <v>254</v>
      </c>
      <c r="D54" s="58" t="s">
        <v>258</v>
      </c>
      <c r="E54" s="59" t="s">
        <v>23</v>
      </c>
      <c r="F54" s="60">
        <v>530</v>
      </c>
      <c r="G54" s="61">
        <v>2200</v>
      </c>
      <c r="H54" s="61">
        <v>2200</v>
      </c>
      <c r="I54" s="61">
        <v>2200</v>
      </c>
    </row>
    <row r="55" spans="1:9" s="9" customFormat="1" ht="63" x14ac:dyDescent="0.2">
      <c r="A55" s="62" t="s">
        <v>26</v>
      </c>
      <c r="B55" s="49" t="s">
        <v>263</v>
      </c>
      <c r="C55" s="49" t="s">
        <v>254</v>
      </c>
      <c r="D55" s="49" t="s">
        <v>258</v>
      </c>
      <c r="E55" s="55" t="s">
        <v>27</v>
      </c>
      <c r="F55" s="56"/>
      <c r="G55" s="53">
        <f>G56+G58</f>
        <v>128700</v>
      </c>
      <c r="H55" s="53">
        <f t="shared" ref="H55:I55" si="18">H56+H58</f>
        <v>133900</v>
      </c>
      <c r="I55" s="53">
        <f t="shared" si="18"/>
        <v>139100</v>
      </c>
    </row>
    <row r="56" spans="1:9" s="13" customFormat="1" ht="22.5" x14ac:dyDescent="0.2">
      <c r="A56" s="57" t="s">
        <v>12</v>
      </c>
      <c r="B56" s="58" t="s">
        <v>263</v>
      </c>
      <c r="C56" s="58" t="s">
        <v>254</v>
      </c>
      <c r="D56" s="58" t="s">
        <v>258</v>
      </c>
      <c r="E56" s="59" t="s">
        <v>27</v>
      </c>
      <c r="F56" s="60">
        <v>100</v>
      </c>
      <c r="G56" s="61">
        <f>G57</f>
        <v>107300</v>
      </c>
      <c r="H56" s="61">
        <f t="shared" ref="H56:I56" si="19">H57</f>
        <v>111600</v>
      </c>
      <c r="I56" s="61">
        <f t="shared" si="19"/>
        <v>115900</v>
      </c>
    </row>
    <row r="57" spans="1:9" s="13" customFormat="1" ht="33.75" x14ac:dyDescent="0.2">
      <c r="A57" s="57" t="s">
        <v>13</v>
      </c>
      <c r="B57" s="58" t="s">
        <v>263</v>
      </c>
      <c r="C57" s="58" t="s">
        <v>254</v>
      </c>
      <c r="D57" s="58" t="s">
        <v>258</v>
      </c>
      <c r="E57" s="59" t="s">
        <v>27</v>
      </c>
      <c r="F57" s="60">
        <v>120</v>
      </c>
      <c r="G57" s="61">
        <v>107300</v>
      </c>
      <c r="H57" s="61">
        <v>111600</v>
      </c>
      <c r="I57" s="61">
        <v>115900</v>
      </c>
    </row>
    <row r="58" spans="1:9" s="13" customFormat="1" ht="22.5" x14ac:dyDescent="0.2">
      <c r="A58" s="57" t="s">
        <v>14</v>
      </c>
      <c r="B58" s="58" t="s">
        <v>263</v>
      </c>
      <c r="C58" s="58" t="s">
        <v>254</v>
      </c>
      <c r="D58" s="58" t="s">
        <v>258</v>
      </c>
      <c r="E58" s="59" t="s">
        <v>27</v>
      </c>
      <c r="F58" s="60">
        <v>200</v>
      </c>
      <c r="G58" s="61">
        <f>G59</f>
        <v>21400</v>
      </c>
      <c r="H58" s="61">
        <f t="shared" ref="H58:I58" si="20">H59</f>
        <v>22300</v>
      </c>
      <c r="I58" s="61">
        <f t="shared" si="20"/>
        <v>23200</v>
      </c>
    </row>
    <row r="59" spans="1:9" s="13" customFormat="1" ht="22.5" x14ac:dyDescent="0.2">
      <c r="A59" s="57" t="s">
        <v>15</v>
      </c>
      <c r="B59" s="58" t="s">
        <v>263</v>
      </c>
      <c r="C59" s="58" t="s">
        <v>254</v>
      </c>
      <c r="D59" s="58" t="s">
        <v>258</v>
      </c>
      <c r="E59" s="59" t="s">
        <v>27</v>
      </c>
      <c r="F59" s="60">
        <v>240</v>
      </c>
      <c r="G59" s="61">
        <v>21400</v>
      </c>
      <c r="H59" s="61">
        <v>22300</v>
      </c>
      <c r="I59" s="61">
        <v>23200</v>
      </c>
    </row>
    <row r="60" spans="1:9" s="9" customFormat="1" ht="21.75" x14ac:dyDescent="0.2">
      <c r="A60" s="54" t="s">
        <v>28</v>
      </c>
      <c r="B60" s="49" t="s">
        <v>263</v>
      </c>
      <c r="C60" s="49" t="s">
        <v>254</v>
      </c>
      <c r="D60" s="49" t="s">
        <v>258</v>
      </c>
      <c r="E60" s="55" t="s">
        <v>29</v>
      </c>
      <c r="F60" s="56"/>
      <c r="G60" s="53">
        <f>G61+G63+G65</f>
        <v>41460400</v>
      </c>
      <c r="H60" s="53">
        <f t="shared" ref="H60:I60" si="21">H61+H63+H65</f>
        <v>21720700</v>
      </c>
      <c r="I60" s="53">
        <f t="shared" si="21"/>
        <v>20220700</v>
      </c>
    </row>
    <row r="61" spans="1:9" s="13" customFormat="1" ht="22.5" x14ac:dyDescent="0.2">
      <c r="A61" s="57" t="s">
        <v>12</v>
      </c>
      <c r="B61" s="58" t="s">
        <v>263</v>
      </c>
      <c r="C61" s="58" t="s">
        <v>254</v>
      </c>
      <c r="D61" s="58" t="s">
        <v>258</v>
      </c>
      <c r="E61" s="59" t="s">
        <v>29</v>
      </c>
      <c r="F61" s="60">
        <v>100</v>
      </c>
      <c r="G61" s="61">
        <f>G62</f>
        <v>35861900</v>
      </c>
      <c r="H61" s="61">
        <f t="shared" ref="H61:I61" si="22">H62</f>
        <v>18171800</v>
      </c>
      <c r="I61" s="61">
        <f t="shared" si="22"/>
        <v>17171800</v>
      </c>
    </row>
    <row r="62" spans="1:9" s="13" customFormat="1" ht="33.75" x14ac:dyDescent="0.2">
      <c r="A62" s="57" t="s">
        <v>13</v>
      </c>
      <c r="B62" s="58" t="s">
        <v>263</v>
      </c>
      <c r="C62" s="58" t="s">
        <v>254</v>
      </c>
      <c r="D62" s="58" t="s">
        <v>258</v>
      </c>
      <c r="E62" s="59" t="s">
        <v>29</v>
      </c>
      <c r="F62" s="60">
        <v>120</v>
      </c>
      <c r="G62" s="61">
        <v>35861900</v>
      </c>
      <c r="H62" s="61">
        <v>18171800</v>
      </c>
      <c r="I62" s="61">
        <v>17171800</v>
      </c>
    </row>
    <row r="63" spans="1:9" s="13" customFormat="1" ht="22.5" x14ac:dyDescent="0.2">
      <c r="A63" s="57" t="s">
        <v>14</v>
      </c>
      <c r="B63" s="58" t="s">
        <v>263</v>
      </c>
      <c r="C63" s="58" t="s">
        <v>254</v>
      </c>
      <c r="D63" s="58" t="s">
        <v>258</v>
      </c>
      <c r="E63" s="59" t="s">
        <v>29</v>
      </c>
      <c r="F63" s="60">
        <v>200</v>
      </c>
      <c r="G63" s="61">
        <f>G64</f>
        <v>5381600</v>
      </c>
      <c r="H63" s="61">
        <f t="shared" ref="H63:I63" si="23">H64</f>
        <v>3438900</v>
      </c>
      <c r="I63" s="61">
        <f t="shared" si="23"/>
        <v>2938900</v>
      </c>
    </row>
    <row r="64" spans="1:9" s="13" customFormat="1" ht="22.5" x14ac:dyDescent="0.2">
      <c r="A64" s="57" t="s">
        <v>15</v>
      </c>
      <c r="B64" s="58" t="s">
        <v>263</v>
      </c>
      <c r="C64" s="58" t="s">
        <v>254</v>
      </c>
      <c r="D64" s="58" t="s">
        <v>258</v>
      </c>
      <c r="E64" s="59" t="s">
        <v>29</v>
      </c>
      <c r="F64" s="60">
        <v>240</v>
      </c>
      <c r="G64" s="61">
        <v>5381600</v>
      </c>
      <c r="H64" s="61">
        <v>3438900</v>
      </c>
      <c r="I64" s="61">
        <v>2938900</v>
      </c>
    </row>
    <row r="65" spans="1:9" s="13" customFormat="1" ht="22.5" x14ac:dyDescent="0.2">
      <c r="A65" s="57" t="s">
        <v>20</v>
      </c>
      <c r="B65" s="58" t="s">
        <v>263</v>
      </c>
      <c r="C65" s="58" t="s">
        <v>254</v>
      </c>
      <c r="D65" s="58" t="s">
        <v>258</v>
      </c>
      <c r="E65" s="59" t="s">
        <v>29</v>
      </c>
      <c r="F65" s="60">
        <v>800</v>
      </c>
      <c r="G65" s="61">
        <f>G66</f>
        <v>216900</v>
      </c>
      <c r="H65" s="61">
        <f t="shared" ref="H65:I65" si="24">H66</f>
        <v>110000</v>
      </c>
      <c r="I65" s="61">
        <f t="shared" si="24"/>
        <v>110000</v>
      </c>
    </row>
    <row r="66" spans="1:9" s="13" customFormat="1" ht="22.5" x14ac:dyDescent="0.2">
      <c r="A66" s="57" t="s">
        <v>21</v>
      </c>
      <c r="B66" s="58" t="s">
        <v>263</v>
      </c>
      <c r="C66" s="58" t="s">
        <v>254</v>
      </c>
      <c r="D66" s="58" t="s">
        <v>258</v>
      </c>
      <c r="E66" s="59" t="s">
        <v>29</v>
      </c>
      <c r="F66" s="60">
        <v>850</v>
      </c>
      <c r="G66" s="61">
        <v>216900</v>
      </c>
      <c r="H66" s="61">
        <v>110000</v>
      </c>
      <c r="I66" s="61">
        <v>110000</v>
      </c>
    </row>
    <row r="67" spans="1:9" s="9" customFormat="1" ht="63" x14ac:dyDescent="0.2">
      <c r="A67" s="62" t="s">
        <v>30</v>
      </c>
      <c r="B67" s="49" t="s">
        <v>263</v>
      </c>
      <c r="C67" s="49" t="s">
        <v>254</v>
      </c>
      <c r="D67" s="49" t="s">
        <v>258</v>
      </c>
      <c r="E67" s="55" t="s">
        <v>31</v>
      </c>
      <c r="F67" s="56"/>
      <c r="G67" s="53">
        <f>G68+G70</f>
        <v>553500</v>
      </c>
      <c r="H67" s="53">
        <f t="shared" ref="H67:I67" si="25">H68+H70</f>
        <v>572000</v>
      </c>
      <c r="I67" s="53">
        <f t="shared" si="25"/>
        <v>590900</v>
      </c>
    </row>
    <row r="68" spans="1:9" s="13" customFormat="1" ht="22.5" x14ac:dyDescent="0.2">
      <c r="A68" s="57" t="s">
        <v>12</v>
      </c>
      <c r="B68" s="58" t="s">
        <v>263</v>
      </c>
      <c r="C68" s="58" t="s">
        <v>254</v>
      </c>
      <c r="D68" s="58" t="s">
        <v>258</v>
      </c>
      <c r="E68" s="59" t="s">
        <v>31</v>
      </c>
      <c r="F68" s="60">
        <v>100</v>
      </c>
      <c r="G68" s="61">
        <f>G69</f>
        <v>520500</v>
      </c>
      <c r="H68" s="61">
        <f t="shared" ref="H68:I68" si="26">H69</f>
        <v>539000</v>
      </c>
      <c r="I68" s="61">
        <f t="shared" si="26"/>
        <v>556900</v>
      </c>
    </row>
    <row r="69" spans="1:9" s="13" customFormat="1" ht="33.75" x14ac:dyDescent="0.2">
      <c r="A69" s="57" t="s">
        <v>13</v>
      </c>
      <c r="B69" s="58" t="s">
        <v>263</v>
      </c>
      <c r="C69" s="58" t="s">
        <v>254</v>
      </c>
      <c r="D69" s="58" t="s">
        <v>258</v>
      </c>
      <c r="E69" s="59" t="s">
        <v>31</v>
      </c>
      <c r="F69" s="60">
        <v>120</v>
      </c>
      <c r="G69" s="61">
        <v>520500</v>
      </c>
      <c r="H69" s="61">
        <v>539000</v>
      </c>
      <c r="I69" s="61">
        <v>556900</v>
      </c>
    </row>
    <row r="70" spans="1:9" s="13" customFormat="1" ht="22.5" x14ac:dyDescent="0.2">
      <c r="A70" s="57" t="s">
        <v>14</v>
      </c>
      <c r="B70" s="58" t="s">
        <v>263</v>
      </c>
      <c r="C70" s="58" t="s">
        <v>254</v>
      </c>
      <c r="D70" s="58" t="s">
        <v>258</v>
      </c>
      <c r="E70" s="59" t="s">
        <v>31</v>
      </c>
      <c r="F70" s="60">
        <v>200</v>
      </c>
      <c r="G70" s="61">
        <f>G71</f>
        <v>33000</v>
      </c>
      <c r="H70" s="61">
        <f t="shared" ref="H70:I70" si="27">H71</f>
        <v>33000</v>
      </c>
      <c r="I70" s="61">
        <f t="shared" si="27"/>
        <v>34000</v>
      </c>
    </row>
    <row r="71" spans="1:9" s="13" customFormat="1" ht="22.5" x14ac:dyDescent="0.2">
      <c r="A71" s="57" t="s">
        <v>15</v>
      </c>
      <c r="B71" s="58" t="s">
        <v>263</v>
      </c>
      <c r="C71" s="58" t="s">
        <v>254</v>
      </c>
      <c r="D71" s="58" t="s">
        <v>258</v>
      </c>
      <c r="E71" s="59" t="s">
        <v>31</v>
      </c>
      <c r="F71" s="60">
        <v>240</v>
      </c>
      <c r="G71" s="61">
        <v>33000</v>
      </c>
      <c r="H71" s="61">
        <v>33000</v>
      </c>
      <c r="I71" s="61">
        <v>34000</v>
      </c>
    </row>
    <row r="72" spans="1:9" s="9" customFormat="1" ht="11.25" x14ac:dyDescent="0.2">
      <c r="A72" s="54" t="s">
        <v>32</v>
      </c>
      <c r="B72" s="49" t="s">
        <v>263</v>
      </c>
      <c r="C72" s="49" t="s">
        <v>254</v>
      </c>
      <c r="D72" s="49" t="s">
        <v>259</v>
      </c>
      <c r="E72" s="55"/>
      <c r="F72" s="56"/>
      <c r="G72" s="53">
        <f>G73</f>
        <v>42000</v>
      </c>
      <c r="H72" s="53">
        <f t="shared" ref="H72:I74" si="28">H73</f>
        <v>44900</v>
      </c>
      <c r="I72" s="53">
        <f t="shared" si="28"/>
        <v>229700</v>
      </c>
    </row>
    <row r="73" spans="1:9" s="9" customFormat="1" ht="52.5" x14ac:dyDescent="0.2">
      <c r="A73" s="62" t="s">
        <v>33</v>
      </c>
      <c r="B73" s="49" t="s">
        <v>263</v>
      </c>
      <c r="C73" s="49" t="s">
        <v>254</v>
      </c>
      <c r="D73" s="49" t="s">
        <v>259</v>
      </c>
      <c r="E73" s="63" t="s">
        <v>34</v>
      </c>
      <c r="F73" s="56"/>
      <c r="G73" s="53">
        <f>G74</f>
        <v>42000</v>
      </c>
      <c r="H73" s="53">
        <f t="shared" si="28"/>
        <v>44900</v>
      </c>
      <c r="I73" s="53">
        <f t="shared" si="28"/>
        <v>229700</v>
      </c>
    </row>
    <row r="74" spans="1:9" s="13" customFormat="1" ht="22.5" x14ac:dyDescent="0.2">
      <c r="A74" s="57" t="s">
        <v>14</v>
      </c>
      <c r="B74" s="58" t="s">
        <v>263</v>
      </c>
      <c r="C74" s="58" t="s">
        <v>254</v>
      </c>
      <c r="D74" s="58" t="s">
        <v>259</v>
      </c>
      <c r="E74" s="66" t="s">
        <v>34</v>
      </c>
      <c r="F74" s="60">
        <v>200</v>
      </c>
      <c r="G74" s="61">
        <f>G75</f>
        <v>42000</v>
      </c>
      <c r="H74" s="61">
        <f t="shared" si="28"/>
        <v>44900</v>
      </c>
      <c r="I74" s="61">
        <f t="shared" si="28"/>
        <v>229700</v>
      </c>
    </row>
    <row r="75" spans="1:9" s="13" customFormat="1" ht="22.5" x14ac:dyDescent="0.2">
      <c r="A75" s="57" t="s">
        <v>15</v>
      </c>
      <c r="B75" s="58" t="s">
        <v>263</v>
      </c>
      <c r="C75" s="58" t="s">
        <v>254</v>
      </c>
      <c r="D75" s="58" t="s">
        <v>259</v>
      </c>
      <c r="E75" s="66" t="s">
        <v>34</v>
      </c>
      <c r="F75" s="60">
        <v>240</v>
      </c>
      <c r="G75" s="61">
        <v>42000</v>
      </c>
      <c r="H75" s="61">
        <v>44900</v>
      </c>
      <c r="I75" s="61">
        <v>229700</v>
      </c>
    </row>
    <row r="76" spans="1:9" s="9" customFormat="1" ht="42" x14ac:dyDescent="0.2">
      <c r="A76" s="54" t="s">
        <v>35</v>
      </c>
      <c r="B76" s="49" t="s">
        <v>263</v>
      </c>
      <c r="C76" s="49" t="s">
        <v>254</v>
      </c>
      <c r="D76" s="49" t="s">
        <v>260</v>
      </c>
      <c r="E76" s="55"/>
      <c r="F76" s="56"/>
      <c r="G76" s="53">
        <f>G77</f>
        <v>1835000</v>
      </c>
      <c r="H76" s="53">
        <f t="shared" ref="H76:I76" si="29">H77</f>
        <v>912000</v>
      </c>
      <c r="I76" s="53">
        <f t="shared" si="29"/>
        <v>912000</v>
      </c>
    </row>
    <row r="77" spans="1:9" s="9" customFormat="1" ht="31.5" x14ac:dyDescent="0.2">
      <c r="A77" s="54" t="s">
        <v>36</v>
      </c>
      <c r="B77" s="49" t="s">
        <v>263</v>
      </c>
      <c r="C77" s="49" t="s">
        <v>254</v>
      </c>
      <c r="D77" s="49" t="s">
        <v>260</v>
      </c>
      <c r="E77" s="55" t="s">
        <v>37</v>
      </c>
      <c r="F77" s="56"/>
      <c r="G77" s="53">
        <f>G78+G80</f>
        <v>1835000</v>
      </c>
      <c r="H77" s="53">
        <f t="shared" ref="H77:I77" si="30">H78+H80</f>
        <v>912000</v>
      </c>
      <c r="I77" s="53">
        <f t="shared" si="30"/>
        <v>912000</v>
      </c>
    </row>
    <row r="78" spans="1:9" s="13" customFormat="1" ht="22.5" x14ac:dyDescent="0.2">
      <c r="A78" s="57" t="s">
        <v>12</v>
      </c>
      <c r="B78" s="58" t="s">
        <v>263</v>
      </c>
      <c r="C78" s="58" t="s">
        <v>254</v>
      </c>
      <c r="D78" s="58" t="s">
        <v>260</v>
      </c>
      <c r="E78" s="59" t="s">
        <v>37</v>
      </c>
      <c r="F78" s="60">
        <v>100</v>
      </c>
      <c r="G78" s="61">
        <f>G79</f>
        <v>1810000</v>
      </c>
      <c r="H78" s="61">
        <f t="shared" ref="H78:I78" si="31">H79</f>
        <v>900000</v>
      </c>
      <c r="I78" s="61">
        <f t="shared" si="31"/>
        <v>900000</v>
      </c>
    </row>
    <row r="79" spans="1:9" s="13" customFormat="1" ht="33.75" x14ac:dyDescent="0.2">
      <c r="A79" s="57" t="s">
        <v>13</v>
      </c>
      <c r="B79" s="58" t="s">
        <v>263</v>
      </c>
      <c r="C79" s="58" t="s">
        <v>254</v>
      </c>
      <c r="D79" s="58" t="s">
        <v>260</v>
      </c>
      <c r="E79" s="59" t="s">
        <v>37</v>
      </c>
      <c r="F79" s="60">
        <v>120</v>
      </c>
      <c r="G79" s="61">
        <v>1810000</v>
      </c>
      <c r="H79" s="61">
        <v>900000</v>
      </c>
      <c r="I79" s="61">
        <v>900000</v>
      </c>
    </row>
    <row r="80" spans="1:9" s="13" customFormat="1" ht="22.5" x14ac:dyDescent="0.2">
      <c r="A80" s="57" t="s">
        <v>14</v>
      </c>
      <c r="B80" s="58" t="s">
        <v>263</v>
      </c>
      <c r="C80" s="58" t="s">
        <v>254</v>
      </c>
      <c r="D80" s="58" t="s">
        <v>260</v>
      </c>
      <c r="E80" s="59" t="s">
        <v>37</v>
      </c>
      <c r="F80" s="60">
        <v>200</v>
      </c>
      <c r="G80" s="61">
        <f>G81</f>
        <v>25000</v>
      </c>
      <c r="H80" s="61">
        <f t="shared" ref="H80:I80" si="32">H81</f>
        <v>12000</v>
      </c>
      <c r="I80" s="61">
        <f t="shared" si="32"/>
        <v>12000</v>
      </c>
    </row>
    <row r="81" spans="1:9" s="13" customFormat="1" ht="22.5" x14ac:dyDescent="0.2">
      <c r="A81" s="57" t="s">
        <v>15</v>
      </c>
      <c r="B81" s="58" t="s">
        <v>263</v>
      </c>
      <c r="C81" s="58" t="s">
        <v>254</v>
      </c>
      <c r="D81" s="58" t="s">
        <v>260</v>
      </c>
      <c r="E81" s="59" t="s">
        <v>37</v>
      </c>
      <c r="F81" s="60">
        <v>240</v>
      </c>
      <c r="G81" s="61">
        <v>25000</v>
      </c>
      <c r="H81" s="61">
        <v>12000</v>
      </c>
      <c r="I81" s="61">
        <v>12000</v>
      </c>
    </row>
    <row r="82" spans="1:9" s="9" customFormat="1" ht="21" x14ac:dyDescent="0.2">
      <c r="A82" s="54" t="s">
        <v>38</v>
      </c>
      <c r="B82" s="49" t="s">
        <v>263</v>
      </c>
      <c r="C82" s="49" t="s">
        <v>254</v>
      </c>
      <c r="D82" s="49" t="s">
        <v>261</v>
      </c>
      <c r="E82" s="55"/>
      <c r="F82" s="56"/>
      <c r="G82" s="53">
        <f>G83</f>
        <v>200000</v>
      </c>
      <c r="H82" s="53">
        <f t="shared" ref="H82:I84" si="33">H83</f>
        <v>0</v>
      </c>
      <c r="I82" s="53">
        <f t="shared" si="33"/>
        <v>0</v>
      </c>
    </row>
    <row r="83" spans="1:9" s="9" customFormat="1" ht="21.75" x14ac:dyDescent="0.2">
      <c r="A83" s="54" t="s">
        <v>39</v>
      </c>
      <c r="B83" s="49" t="s">
        <v>263</v>
      </c>
      <c r="C83" s="49" t="s">
        <v>254</v>
      </c>
      <c r="D83" s="49" t="s">
        <v>261</v>
      </c>
      <c r="E83" s="55" t="s">
        <v>273</v>
      </c>
      <c r="F83" s="56"/>
      <c r="G83" s="53">
        <f>G84</f>
        <v>200000</v>
      </c>
      <c r="H83" s="53">
        <f t="shared" si="33"/>
        <v>0</v>
      </c>
      <c r="I83" s="53">
        <f t="shared" si="33"/>
        <v>0</v>
      </c>
    </row>
    <row r="84" spans="1:9" s="13" customFormat="1" ht="22.5" x14ac:dyDescent="0.2">
      <c r="A84" s="57" t="s">
        <v>20</v>
      </c>
      <c r="B84" s="58" t="s">
        <v>263</v>
      </c>
      <c r="C84" s="58" t="s">
        <v>254</v>
      </c>
      <c r="D84" s="58" t="s">
        <v>261</v>
      </c>
      <c r="E84" s="59" t="s">
        <v>273</v>
      </c>
      <c r="F84" s="60">
        <v>800</v>
      </c>
      <c r="G84" s="61">
        <f>G85</f>
        <v>200000</v>
      </c>
      <c r="H84" s="61">
        <f t="shared" si="33"/>
        <v>0</v>
      </c>
      <c r="I84" s="61">
        <f t="shared" si="33"/>
        <v>0</v>
      </c>
    </row>
    <row r="85" spans="1:9" s="13" customFormat="1" ht="22.5" x14ac:dyDescent="0.2">
      <c r="A85" s="57" t="s">
        <v>40</v>
      </c>
      <c r="B85" s="58" t="s">
        <v>263</v>
      </c>
      <c r="C85" s="58" t="s">
        <v>254</v>
      </c>
      <c r="D85" s="58" t="s">
        <v>261</v>
      </c>
      <c r="E85" s="59" t="s">
        <v>273</v>
      </c>
      <c r="F85" s="60">
        <v>880</v>
      </c>
      <c r="G85" s="61">
        <v>200000</v>
      </c>
      <c r="H85" s="61">
        <v>0</v>
      </c>
      <c r="I85" s="61">
        <v>0</v>
      </c>
    </row>
    <row r="86" spans="1:9" s="9" customFormat="1" ht="11.25" x14ac:dyDescent="0.2">
      <c r="A86" s="54" t="s">
        <v>41</v>
      </c>
      <c r="B86" s="49" t="s">
        <v>263</v>
      </c>
      <c r="C86" s="49" t="s">
        <v>254</v>
      </c>
      <c r="D86" s="49">
        <v>11</v>
      </c>
      <c r="E86" s="55"/>
      <c r="F86" s="56"/>
      <c r="G86" s="53">
        <f>G87</f>
        <v>50000</v>
      </c>
      <c r="H86" s="53">
        <f t="shared" ref="H86:I88" si="34">H87</f>
        <v>50000</v>
      </c>
      <c r="I86" s="53">
        <f t="shared" si="34"/>
        <v>50000</v>
      </c>
    </row>
    <row r="87" spans="1:9" s="9" customFormat="1" ht="21.75" x14ac:dyDescent="0.2">
      <c r="A87" s="54" t="s">
        <v>42</v>
      </c>
      <c r="B87" s="49" t="s">
        <v>263</v>
      </c>
      <c r="C87" s="49" t="s">
        <v>254</v>
      </c>
      <c r="D87" s="49">
        <v>11</v>
      </c>
      <c r="E87" s="55" t="s">
        <v>43</v>
      </c>
      <c r="F87" s="56"/>
      <c r="G87" s="53">
        <f>G88</f>
        <v>50000</v>
      </c>
      <c r="H87" s="53">
        <f t="shared" si="34"/>
        <v>50000</v>
      </c>
      <c r="I87" s="53">
        <f t="shared" si="34"/>
        <v>50000</v>
      </c>
    </row>
    <row r="88" spans="1:9" s="13" customFormat="1" ht="22.5" x14ac:dyDescent="0.2">
      <c r="A88" s="57" t="s">
        <v>20</v>
      </c>
      <c r="B88" s="58" t="s">
        <v>263</v>
      </c>
      <c r="C88" s="58" t="s">
        <v>254</v>
      </c>
      <c r="D88" s="58">
        <v>11</v>
      </c>
      <c r="E88" s="59" t="s">
        <v>43</v>
      </c>
      <c r="F88" s="60">
        <v>800</v>
      </c>
      <c r="G88" s="61">
        <f>G89</f>
        <v>50000</v>
      </c>
      <c r="H88" s="61">
        <f t="shared" si="34"/>
        <v>50000</v>
      </c>
      <c r="I88" s="61">
        <f t="shared" si="34"/>
        <v>50000</v>
      </c>
    </row>
    <row r="89" spans="1:9" s="13" customFormat="1" ht="22.5" x14ac:dyDescent="0.2">
      <c r="A89" s="57" t="s">
        <v>44</v>
      </c>
      <c r="B89" s="58" t="s">
        <v>263</v>
      </c>
      <c r="C89" s="58" t="s">
        <v>254</v>
      </c>
      <c r="D89" s="58">
        <v>11</v>
      </c>
      <c r="E89" s="59" t="s">
        <v>43</v>
      </c>
      <c r="F89" s="60">
        <v>870</v>
      </c>
      <c r="G89" s="61">
        <v>50000</v>
      </c>
      <c r="H89" s="61">
        <v>50000</v>
      </c>
      <c r="I89" s="61">
        <v>50000</v>
      </c>
    </row>
    <row r="90" spans="1:9" s="9" customFormat="1" ht="11.25" x14ac:dyDescent="0.2">
      <c r="A90" s="54" t="s">
        <v>45</v>
      </c>
      <c r="B90" s="49" t="s">
        <v>263</v>
      </c>
      <c r="C90" s="49" t="s">
        <v>254</v>
      </c>
      <c r="D90" s="49">
        <v>13</v>
      </c>
      <c r="E90" s="55"/>
      <c r="F90" s="56"/>
      <c r="G90" s="53">
        <f>G91+G94+G97+G100+G105</f>
        <v>92769300</v>
      </c>
      <c r="H90" s="53">
        <f t="shared" ref="H90:I90" si="35">H91+H94+H97+H100+H105</f>
        <v>31621000</v>
      </c>
      <c r="I90" s="53">
        <f t="shared" si="35"/>
        <v>30121000</v>
      </c>
    </row>
    <row r="91" spans="1:9" s="9" customFormat="1" ht="52.5" x14ac:dyDescent="0.2">
      <c r="A91" s="54" t="s">
        <v>46</v>
      </c>
      <c r="B91" s="49" t="s">
        <v>263</v>
      </c>
      <c r="C91" s="49" t="s">
        <v>254</v>
      </c>
      <c r="D91" s="49">
        <v>13</v>
      </c>
      <c r="E91" s="55" t="s">
        <v>47</v>
      </c>
      <c r="F91" s="56"/>
      <c r="G91" s="53">
        <f>G92</f>
        <v>651000</v>
      </c>
      <c r="H91" s="53">
        <f t="shared" ref="H91:I92" si="36">H92</f>
        <v>551000</v>
      </c>
      <c r="I91" s="53">
        <f t="shared" si="36"/>
        <v>0</v>
      </c>
    </row>
    <row r="92" spans="1:9" s="13" customFormat="1" ht="33.75" x14ac:dyDescent="0.2">
      <c r="A92" s="57" t="s">
        <v>48</v>
      </c>
      <c r="B92" s="58" t="s">
        <v>263</v>
      </c>
      <c r="C92" s="58" t="s">
        <v>254</v>
      </c>
      <c r="D92" s="58">
        <v>13</v>
      </c>
      <c r="E92" s="59" t="s">
        <v>47</v>
      </c>
      <c r="F92" s="60">
        <v>600</v>
      </c>
      <c r="G92" s="61">
        <f>G93</f>
        <v>651000</v>
      </c>
      <c r="H92" s="61">
        <f t="shared" si="36"/>
        <v>551000</v>
      </c>
      <c r="I92" s="61">
        <f t="shared" si="36"/>
        <v>0</v>
      </c>
    </row>
    <row r="93" spans="1:9" s="13" customFormat="1" ht="33.75" x14ac:dyDescent="0.2">
      <c r="A93" s="57" t="s">
        <v>49</v>
      </c>
      <c r="B93" s="58" t="s">
        <v>263</v>
      </c>
      <c r="C93" s="58" t="s">
        <v>254</v>
      </c>
      <c r="D93" s="58">
        <v>13</v>
      </c>
      <c r="E93" s="59" t="s">
        <v>47</v>
      </c>
      <c r="F93" s="60">
        <v>630</v>
      </c>
      <c r="G93" s="61">
        <v>651000</v>
      </c>
      <c r="H93" s="61">
        <v>551000</v>
      </c>
      <c r="I93" s="61">
        <v>0</v>
      </c>
    </row>
    <row r="94" spans="1:9" s="9" customFormat="1" ht="42" x14ac:dyDescent="0.2">
      <c r="A94" s="62" t="s">
        <v>50</v>
      </c>
      <c r="B94" s="49" t="s">
        <v>263</v>
      </c>
      <c r="C94" s="49" t="s">
        <v>254</v>
      </c>
      <c r="D94" s="49">
        <v>13</v>
      </c>
      <c r="E94" s="55" t="s">
        <v>51</v>
      </c>
      <c r="F94" s="56"/>
      <c r="G94" s="53">
        <f>G95</f>
        <v>28638300</v>
      </c>
      <c r="H94" s="53">
        <f t="shared" ref="H94:I95" si="37">H95</f>
        <v>0</v>
      </c>
      <c r="I94" s="53">
        <f t="shared" si="37"/>
        <v>0</v>
      </c>
    </row>
    <row r="95" spans="1:9" s="13" customFormat="1" ht="22.5" x14ac:dyDescent="0.2">
      <c r="A95" s="57" t="s">
        <v>12</v>
      </c>
      <c r="B95" s="58" t="s">
        <v>263</v>
      </c>
      <c r="C95" s="58" t="s">
        <v>254</v>
      </c>
      <c r="D95" s="58">
        <v>13</v>
      </c>
      <c r="E95" s="59" t="s">
        <v>51</v>
      </c>
      <c r="F95" s="60">
        <v>100</v>
      </c>
      <c r="G95" s="61">
        <f>G96</f>
        <v>28638300</v>
      </c>
      <c r="H95" s="61">
        <f t="shared" si="37"/>
        <v>0</v>
      </c>
      <c r="I95" s="61">
        <f t="shared" si="37"/>
        <v>0</v>
      </c>
    </row>
    <row r="96" spans="1:9" s="13" customFormat="1" ht="22.5" x14ac:dyDescent="0.2">
      <c r="A96" s="57" t="s">
        <v>52</v>
      </c>
      <c r="B96" s="58" t="s">
        <v>263</v>
      </c>
      <c r="C96" s="58" t="s">
        <v>254</v>
      </c>
      <c r="D96" s="58">
        <v>13</v>
      </c>
      <c r="E96" s="59" t="s">
        <v>51</v>
      </c>
      <c r="F96" s="60">
        <v>110</v>
      </c>
      <c r="G96" s="61">
        <v>28638300</v>
      </c>
      <c r="H96" s="61">
        <v>0</v>
      </c>
      <c r="I96" s="61">
        <v>0</v>
      </c>
    </row>
    <row r="97" spans="1:9" s="9" customFormat="1" ht="52.5" x14ac:dyDescent="0.2">
      <c r="A97" s="54" t="s">
        <v>53</v>
      </c>
      <c r="B97" s="49" t="s">
        <v>263</v>
      </c>
      <c r="C97" s="49" t="s">
        <v>254</v>
      </c>
      <c r="D97" s="49">
        <v>13</v>
      </c>
      <c r="E97" s="55" t="s">
        <v>54</v>
      </c>
      <c r="F97" s="56"/>
      <c r="G97" s="53">
        <f>G98</f>
        <v>0</v>
      </c>
      <c r="H97" s="53">
        <f t="shared" ref="H97:I98" si="38">H98</f>
        <v>0</v>
      </c>
      <c r="I97" s="53">
        <f t="shared" si="38"/>
        <v>551000</v>
      </c>
    </row>
    <row r="98" spans="1:9" s="13" customFormat="1" ht="33.75" x14ac:dyDescent="0.2">
      <c r="A98" s="57" t="s">
        <v>48</v>
      </c>
      <c r="B98" s="58" t="s">
        <v>263</v>
      </c>
      <c r="C98" s="58" t="s">
        <v>254</v>
      </c>
      <c r="D98" s="58">
        <v>13</v>
      </c>
      <c r="E98" s="59" t="s">
        <v>54</v>
      </c>
      <c r="F98" s="60">
        <v>600</v>
      </c>
      <c r="G98" s="61">
        <f>G99</f>
        <v>0</v>
      </c>
      <c r="H98" s="61">
        <f t="shared" si="38"/>
        <v>0</v>
      </c>
      <c r="I98" s="61">
        <f t="shared" si="38"/>
        <v>551000</v>
      </c>
    </row>
    <row r="99" spans="1:9" s="13" customFormat="1" ht="33.75" x14ac:dyDescent="0.2">
      <c r="A99" s="57" t="s">
        <v>49</v>
      </c>
      <c r="B99" s="58" t="s">
        <v>263</v>
      </c>
      <c r="C99" s="58" t="s">
        <v>254</v>
      </c>
      <c r="D99" s="58">
        <v>13</v>
      </c>
      <c r="E99" s="59" t="s">
        <v>54</v>
      </c>
      <c r="F99" s="60">
        <v>630</v>
      </c>
      <c r="G99" s="61">
        <v>0</v>
      </c>
      <c r="H99" s="61">
        <v>0</v>
      </c>
      <c r="I99" s="61">
        <v>551000</v>
      </c>
    </row>
    <row r="100" spans="1:9" s="9" customFormat="1" ht="42" x14ac:dyDescent="0.2">
      <c r="A100" s="54" t="s">
        <v>55</v>
      </c>
      <c r="B100" s="49" t="s">
        <v>263</v>
      </c>
      <c r="C100" s="49" t="s">
        <v>254</v>
      </c>
      <c r="D100" s="49">
        <v>13</v>
      </c>
      <c r="E100" s="55" t="s">
        <v>56</v>
      </c>
      <c r="F100" s="56"/>
      <c r="G100" s="53">
        <f>G101+G103</f>
        <v>800000</v>
      </c>
      <c r="H100" s="53">
        <f t="shared" ref="H100:I100" si="39">H101+H103</f>
        <v>400000</v>
      </c>
      <c r="I100" s="53">
        <f t="shared" si="39"/>
        <v>400000</v>
      </c>
    </row>
    <row r="101" spans="1:9" s="13" customFormat="1" ht="22.5" x14ac:dyDescent="0.2">
      <c r="A101" s="57" t="s">
        <v>14</v>
      </c>
      <c r="B101" s="58" t="s">
        <v>263</v>
      </c>
      <c r="C101" s="58" t="s">
        <v>254</v>
      </c>
      <c r="D101" s="58">
        <v>13</v>
      </c>
      <c r="E101" s="59" t="s">
        <v>57</v>
      </c>
      <c r="F101" s="60">
        <v>200</v>
      </c>
      <c r="G101" s="61">
        <f>G102</f>
        <v>400000</v>
      </c>
      <c r="H101" s="61">
        <f t="shared" ref="H101:I101" si="40">H102</f>
        <v>200000</v>
      </c>
      <c r="I101" s="61">
        <f t="shared" si="40"/>
        <v>200000</v>
      </c>
    </row>
    <row r="102" spans="1:9" s="13" customFormat="1" ht="22.5" x14ac:dyDescent="0.2">
      <c r="A102" s="57" t="s">
        <v>15</v>
      </c>
      <c r="B102" s="58" t="s">
        <v>263</v>
      </c>
      <c r="C102" s="58" t="s">
        <v>254</v>
      </c>
      <c r="D102" s="58">
        <v>13</v>
      </c>
      <c r="E102" s="59" t="s">
        <v>57</v>
      </c>
      <c r="F102" s="60">
        <v>240</v>
      </c>
      <c r="G102" s="61">
        <v>400000</v>
      </c>
      <c r="H102" s="61">
        <v>200000</v>
      </c>
      <c r="I102" s="61">
        <v>200000</v>
      </c>
    </row>
    <row r="103" spans="1:9" s="13" customFormat="1" ht="22.5" x14ac:dyDescent="0.2">
      <c r="A103" s="57" t="s">
        <v>58</v>
      </c>
      <c r="B103" s="58" t="s">
        <v>263</v>
      </c>
      <c r="C103" s="58" t="s">
        <v>254</v>
      </c>
      <c r="D103" s="58">
        <v>13</v>
      </c>
      <c r="E103" s="59" t="s">
        <v>57</v>
      </c>
      <c r="F103" s="60">
        <v>300</v>
      </c>
      <c r="G103" s="61">
        <f>G104</f>
        <v>400000</v>
      </c>
      <c r="H103" s="61">
        <f t="shared" ref="H103:I103" si="41">H104</f>
        <v>200000</v>
      </c>
      <c r="I103" s="61">
        <f t="shared" si="41"/>
        <v>200000</v>
      </c>
    </row>
    <row r="104" spans="1:9" s="13" customFormat="1" ht="22.5" x14ac:dyDescent="0.2">
      <c r="A104" s="57" t="s">
        <v>59</v>
      </c>
      <c r="B104" s="58" t="s">
        <v>263</v>
      </c>
      <c r="C104" s="58" t="s">
        <v>254</v>
      </c>
      <c r="D104" s="58">
        <v>13</v>
      </c>
      <c r="E104" s="59" t="s">
        <v>57</v>
      </c>
      <c r="F104" s="60">
        <v>350</v>
      </c>
      <c r="G104" s="61">
        <v>400000</v>
      </c>
      <c r="H104" s="61">
        <v>200000</v>
      </c>
      <c r="I104" s="61">
        <v>200000</v>
      </c>
    </row>
    <row r="105" spans="1:9" s="9" customFormat="1" ht="31.5" x14ac:dyDescent="0.2">
      <c r="A105" s="54" t="s">
        <v>60</v>
      </c>
      <c r="B105" s="49" t="s">
        <v>263</v>
      </c>
      <c r="C105" s="49" t="s">
        <v>254</v>
      </c>
      <c r="D105" s="49">
        <v>13</v>
      </c>
      <c r="E105" s="55" t="s">
        <v>61</v>
      </c>
      <c r="F105" s="56"/>
      <c r="G105" s="53">
        <f>G106+G108+G110</f>
        <v>62680000</v>
      </c>
      <c r="H105" s="53">
        <f t="shared" ref="H105:I105" si="42">H106+H108+H110</f>
        <v>30670000</v>
      </c>
      <c r="I105" s="53">
        <f t="shared" si="42"/>
        <v>29170000</v>
      </c>
    </row>
    <row r="106" spans="1:9" s="13" customFormat="1" ht="22.5" x14ac:dyDescent="0.2">
      <c r="A106" s="57" t="s">
        <v>12</v>
      </c>
      <c r="B106" s="58" t="s">
        <v>263</v>
      </c>
      <c r="C106" s="58" t="s">
        <v>254</v>
      </c>
      <c r="D106" s="58">
        <v>13</v>
      </c>
      <c r="E106" s="59" t="s">
        <v>62</v>
      </c>
      <c r="F106" s="60">
        <v>100</v>
      </c>
      <c r="G106" s="61">
        <f>G107</f>
        <v>53684900</v>
      </c>
      <c r="H106" s="61">
        <f t="shared" ref="H106:I106" si="43">H107</f>
        <v>26500000</v>
      </c>
      <c r="I106" s="61">
        <f t="shared" si="43"/>
        <v>25000000</v>
      </c>
    </row>
    <row r="107" spans="1:9" s="13" customFormat="1" ht="22.5" x14ac:dyDescent="0.2">
      <c r="A107" s="57" t="s">
        <v>52</v>
      </c>
      <c r="B107" s="58" t="s">
        <v>263</v>
      </c>
      <c r="C107" s="58" t="s">
        <v>254</v>
      </c>
      <c r="D107" s="58">
        <v>13</v>
      </c>
      <c r="E107" s="59" t="s">
        <v>61</v>
      </c>
      <c r="F107" s="60">
        <v>110</v>
      </c>
      <c r="G107" s="61">
        <v>53684900</v>
      </c>
      <c r="H107" s="61">
        <v>26500000</v>
      </c>
      <c r="I107" s="61">
        <v>25000000</v>
      </c>
    </row>
    <row r="108" spans="1:9" s="13" customFormat="1" ht="22.5" x14ac:dyDescent="0.2">
      <c r="A108" s="57" t="s">
        <v>14</v>
      </c>
      <c r="B108" s="58" t="s">
        <v>263</v>
      </c>
      <c r="C108" s="58" t="s">
        <v>254</v>
      </c>
      <c r="D108" s="58">
        <v>13</v>
      </c>
      <c r="E108" s="59" t="s">
        <v>61</v>
      </c>
      <c r="F108" s="60">
        <v>200</v>
      </c>
      <c r="G108" s="61">
        <f>G109</f>
        <v>8843100</v>
      </c>
      <c r="H108" s="61">
        <f t="shared" ref="H108:I108" si="44">H109</f>
        <v>4100000</v>
      </c>
      <c r="I108" s="61">
        <f t="shared" si="44"/>
        <v>4100000</v>
      </c>
    </row>
    <row r="109" spans="1:9" s="13" customFormat="1" ht="22.5" x14ac:dyDescent="0.2">
      <c r="A109" s="57" t="s">
        <v>15</v>
      </c>
      <c r="B109" s="58" t="s">
        <v>263</v>
      </c>
      <c r="C109" s="58" t="s">
        <v>254</v>
      </c>
      <c r="D109" s="58">
        <v>13</v>
      </c>
      <c r="E109" s="59" t="s">
        <v>62</v>
      </c>
      <c r="F109" s="60">
        <v>240</v>
      </c>
      <c r="G109" s="61">
        <v>8843100</v>
      </c>
      <c r="H109" s="61">
        <v>4100000</v>
      </c>
      <c r="I109" s="61">
        <v>4100000</v>
      </c>
    </row>
    <row r="110" spans="1:9" s="13" customFormat="1" ht="22.5" x14ac:dyDescent="0.2">
      <c r="A110" s="57" t="s">
        <v>20</v>
      </c>
      <c r="B110" s="58" t="s">
        <v>263</v>
      </c>
      <c r="C110" s="58" t="s">
        <v>254</v>
      </c>
      <c r="D110" s="58">
        <v>13</v>
      </c>
      <c r="E110" s="59" t="s">
        <v>62</v>
      </c>
      <c r="F110" s="60">
        <v>800</v>
      </c>
      <c r="G110" s="61">
        <f>G111</f>
        <v>152000</v>
      </c>
      <c r="H110" s="61">
        <f t="shared" ref="H110:I110" si="45">H111</f>
        <v>70000</v>
      </c>
      <c r="I110" s="61">
        <f t="shared" si="45"/>
        <v>70000</v>
      </c>
    </row>
    <row r="111" spans="1:9" s="13" customFormat="1" ht="22.5" x14ac:dyDescent="0.2">
      <c r="A111" s="57" t="s">
        <v>21</v>
      </c>
      <c r="B111" s="58" t="s">
        <v>263</v>
      </c>
      <c r="C111" s="58" t="s">
        <v>254</v>
      </c>
      <c r="D111" s="58">
        <v>13</v>
      </c>
      <c r="E111" s="59" t="s">
        <v>62</v>
      </c>
      <c r="F111" s="60">
        <v>850</v>
      </c>
      <c r="G111" s="61">
        <v>152000</v>
      </c>
      <c r="H111" s="61">
        <v>70000</v>
      </c>
      <c r="I111" s="61">
        <v>70000</v>
      </c>
    </row>
    <row r="112" spans="1:9" s="9" customFormat="1" ht="18" customHeight="1" x14ac:dyDescent="0.2">
      <c r="A112" s="54" t="s">
        <v>63</v>
      </c>
      <c r="B112" s="49" t="s">
        <v>263</v>
      </c>
      <c r="C112" s="49" t="s">
        <v>255</v>
      </c>
      <c r="D112" s="49"/>
      <c r="E112" s="55"/>
      <c r="F112" s="56"/>
      <c r="G112" s="53">
        <f>G113</f>
        <v>2021500</v>
      </c>
      <c r="H112" s="53">
        <f t="shared" ref="H112:I115" si="46">H113</f>
        <v>2086400</v>
      </c>
      <c r="I112" s="53">
        <f t="shared" si="46"/>
        <v>2167100</v>
      </c>
    </row>
    <row r="113" spans="1:9" s="9" customFormat="1" ht="21" x14ac:dyDescent="0.2">
      <c r="A113" s="54" t="s">
        <v>64</v>
      </c>
      <c r="B113" s="49" t="s">
        <v>263</v>
      </c>
      <c r="C113" s="49" t="s">
        <v>255</v>
      </c>
      <c r="D113" s="49" t="s">
        <v>256</v>
      </c>
      <c r="E113" s="55"/>
      <c r="F113" s="56"/>
      <c r="G113" s="53">
        <f>G114</f>
        <v>2021500</v>
      </c>
      <c r="H113" s="53">
        <f t="shared" si="46"/>
        <v>2086400</v>
      </c>
      <c r="I113" s="53">
        <f t="shared" si="46"/>
        <v>2167100</v>
      </c>
    </row>
    <row r="114" spans="1:9" s="9" customFormat="1" ht="31.5" x14ac:dyDescent="0.2">
      <c r="A114" s="54" t="s">
        <v>65</v>
      </c>
      <c r="B114" s="49" t="s">
        <v>263</v>
      </c>
      <c r="C114" s="49" t="s">
        <v>255</v>
      </c>
      <c r="D114" s="49" t="s">
        <v>256</v>
      </c>
      <c r="E114" s="55" t="s">
        <v>66</v>
      </c>
      <c r="F114" s="56"/>
      <c r="G114" s="53">
        <f>G115</f>
        <v>2021500</v>
      </c>
      <c r="H114" s="53">
        <f t="shared" si="46"/>
        <v>2086400</v>
      </c>
      <c r="I114" s="53">
        <f t="shared" si="46"/>
        <v>2167100</v>
      </c>
    </row>
    <row r="115" spans="1:9" s="13" customFormat="1" ht="22.5" x14ac:dyDescent="0.2">
      <c r="A115" s="57" t="s">
        <v>24</v>
      </c>
      <c r="B115" s="58" t="s">
        <v>263</v>
      </c>
      <c r="C115" s="58" t="s">
        <v>255</v>
      </c>
      <c r="D115" s="58" t="s">
        <v>256</v>
      </c>
      <c r="E115" s="59" t="s">
        <v>66</v>
      </c>
      <c r="F115" s="60">
        <v>500</v>
      </c>
      <c r="G115" s="61">
        <f>G116</f>
        <v>2021500</v>
      </c>
      <c r="H115" s="61">
        <f t="shared" si="46"/>
        <v>2086400</v>
      </c>
      <c r="I115" s="61">
        <f t="shared" si="46"/>
        <v>2167100</v>
      </c>
    </row>
    <row r="116" spans="1:9" s="13" customFormat="1" ht="22.5" x14ac:dyDescent="0.2">
      <c r="A116" s="57" t="s">
        <v>25</v>
      </c>
      <c r="B116" s="58" t="s">
        <v>263</v>
      </c>
      <c r="C116" s="58" t="s">
        <v>255</v>
      </c>
      <c r="D116" s="58" t="s">
        <v>256</v>
      </c>
      <c r="E116" s="59" t="s">
        <v>66</v>
      </c>
      <c r="F116" s="60">
        <v>530</v>
      </c>
      <c r="G116" s="61">
        <v>2021500</v>
      </c>
      <c r="H116" s="61">
        <v>2086400</v>
      </c>
      <c r="I116" s="61">
        <v>2167100</v>
      </c>
    </row>
    <row r="117" spans="1:9" s="9" customFormat="1" ht="21" x14ac:dyDescent="0.2">
      <c r="A117" s="54" t="s">
        <v>67</v>
      </c>
      <c r="B117" s="49" t="s">
        <v>263</v>
      </c>
      <c r="C117" s="49" t="s">
        <v>256</v>
      </c>
      <c r="D117" s="49"/>
      <c r="E117" s="55"/>
      <c r="F117" s="56"/>
      <c r="G117" s="53">
        <f>G118</f>
        <v>100000</v>
      </c>
      <c r="H117" s="53">
        <f t="shared" ref="H117:I117" si="47">H118</f>
        <v>100000</v>
      </c>
      <c r="I117" s="53">
        <f t="shared" si="47"/>
        <v>100000</v>
      </c>
    </row>
    <row r="118" spans="1:9" s="9" customFormat="1" ht="42" x14ac:dyDescent="0.2">
      <c r="A118" s="54" t="s">
        <v>68</v>
      </c>
      <c r="B118" s="49" t="s">
        <v>263</v>
      </c>
      <c r="C118" s="49" t="s">
        <v>256</v>
      </c>
      <c r="D118" s="49" t="s">
        <v>257</v>
      </c>
      <c r="E118" s="55"/>
      <c r="F118" s="56"/>
      <c r="G118" s="53">
        <f>G119+G122</f>
        <v>100000</v>
      </c>
      <c r="H118" s="53">
        <f t="shared" ref="H118:I118" si="48">H119+H122</f>
        <v>100000</v>
      </c>
      <c r="I118" s="53">
        <f t="shared" si="48"/>
        <v>100000</v>
      </c>
    </row>
    <row r="119" spans="1:9" s="9" customFormat="1" ht="31.5" x14ac:dyDescent="0.2">
      <c r="A119" s="54" t="s">
        <v>69</v>
      </c>
      <c r="B119" s="49" t="s">
        <v>263</v>
      </c>
      <c r="C119" s="49" t="s">
        <v>256</v>
      </c>
      <c r="D119" s="49" t="s">
        <v>257</v>
      </c>
      <c r="E119" s="55" t="s">
        <v>70</v>
      </c>
      <c r="F119" s="56"/>
      <c r="G119" s="53">
        <f>G120</f>
        <v>50000</v>
      </c>
      <c r="H119" s="53">
        <f t="shared" ref="H119:I119" si="49">H120</f>
        <v>50000</v>
      </c>
      <c r="I119" s="53">
        <f t="shared" si="49"/>
        <v>50000</v>
      </c>
    </row>
    <row r="120" spans="1:9" s="13" customFormat="1" ht="22.5" x14ac:dyDescent="0.2">
      <c r="A120" s="57" t="s">
        <v>14</v>
      </c>
      <c r="B120" s="58" t="s">
        <v>263</v>
      </c>
      <c r="C120" s="58" t="s">
        <v>256</v>
      </c>
      <c r="D120" s="58" t="s">
        <v>257</v>
      </c>
      <c r="E120" s="59" t="s">
        <v>70</v>
      </c>
      <c r="F120" s="60">
        <v>200</v>
      </c>
      <c r="G120" s="61">
        <f>G121</f>
        <v>50000</v>
      </c>
      <c r="H120" s="61">
        <v>50000</v>
      </c>
      <c r="I120" s="61">
        <v>50000</v>
      </c>
    </row>
    <row r="121" spans="1:9" s="13" customFormat="1" ht="22.5" x14ac:dyDescent="0.2">
      <c r="A121" s="57" t="s">
        <v>15</v>
      </c>
      <c r="B121" s="58" t="s">
        <v>263</v>
      </c>
      <c r="C121" s="58" t="s">
        <v>256</v>
      </c>
      <c r="D121" s="58" t="s">
        <v>257</v>
      </c>
      <c r="E121" s="59" t="s">
        <v>70</v>
      </c>
      <c r="F121" s="60">
        <v>240</v>
      </c>
      <c r="G121" s="61">
        <v>50000</v>
      </c>
      <c r="H121" s="61">
        <v>50000</v>
      </c>
      <c r="I121" s="61">
        <v>50000</v>
      </c>
    </row>
    <row r="122" spans="1:9" s="9" customFormat="1" ht="21.75" x14ac:dyDescent="0.2">
      <c r="A122" s="54" t="s">
        <v>71</v>
      </c>
      <c r="B122" s="49" t="s">
        <v>263</v>
      </c>
      <c r="C122" s="49" t="s">
        <v>256</v>
      </c>
      <c r="D122" s="49" t="s">
        <v>257</v>
      </c>
      <c r="E122" s="55" t="s">
        <v>72</v>
      </c>
      <c r="F122" s="56"/>
      <c r="G122" s="53">
        <f>G123</f>
        <v>50000</v>
      </c>
      <c r="H122" s="53">
        <f t="shared" ref="H122:I123" si="50">H123</f>
        <v>50000</v>
      </c>
      <c r="I122" s="53">
        <f t="shared" si="50"/>
        <v>50000</v>
      </c>
    </row>
    <row r="123" spans="1:9" s="13" customFormat="1" ht="22.5" x14ac:dyDescent="0.2">
      <c r="A123" s="57" t="s">
        <v>14</v>
      </c>
      <c r="B123" s="58" t="s">
        <v>263</v>
      </c>
      <c r="C123" s="58" t="s">
        <v>256</v>
      </c>
      <c r="D123" s="58" t="s">
        <v>257</v>
      </c>
      <c r="E123" s="59" t="s">
        <v>72</v>
      </c>
      <c r="F123" s="60">
        <v>200</v>
      </c>
      <c r="G123" s="61">
        <f>G124</f>
        <v>50000</v>
      </c>
      <c r="H123" s="61">
        <f t="shared" si="50"/>
        <v>50000</v>
      </c>
      <c r="I123" s="61">
        <f t="shared" si="50"/>
        <v>50000</v>
      </c>
    </row>
    <row r="124" spans="1:9" s="13" customFormat="1" ht="22.5" x14ac:dyDescent="0.2">
      <c r="A124" s="57" t="s">
        <v>15</v>
      </c>
      <c r="B124" s="58" t="s">
        <v>263</v>
      </c>
      <c r="C124" s="58" t="s">
        <v>256</v>
      </c>
      <c r="D124" s="58" t="s">
        <v>257</v>
      </c>
      <c r="E124" s="59" t="s">
        <v>72</v>
      </c>
      <c r="F124" s="60">
        <v>240</v>
      </c>
      <c r="G124" s="61">
        <v>50000</v>
      </c>
      <c r="H124" s="61">
        <v>50000</v>
      </c>
      <c r="I124" s="61">
        <v>50000</v>
      </c>
    </row>
    <row r="125" spans="1:9" s="9" customFormat="1" ht="17.25" customHeight="1" x14ac:dyDescent="0.2">
      <c r="A125" s="54" t="s">
        <v>73</v>
      </c>
      <c r="B125" s="49" t="s">
        <v>263</v>
      </c>
      <c r="C125" s="49" t="s">
        <v>258</v>
      </c>
      <c r="D125" s="49"/>
      <c r="E125" s="55"/>
      <c r="F125" s="56"/>
      <c r="G125" s="53">
        <f>G126+G130+G141</f>
        <v>44986100</v>
      </c>
      <c r="H125" s="53">
        <f t="shared" ref="H125:I125" si="51">H126+H130+H141</f>
        <v>44058800</v>
      </c>
      <c r="I125" s="53">
        <f t="shared" si="51"/>
        <v>38144300</v>
      </c>
    </row>
    <row r="126" spans="1:9" s="9" customFormat="1" ht="18.75" customHeight="1" x14ac:dyDescent="0.2">
      <c r="A126" s="54" t="s">
        <v>74</v>
      </c>
      <c r="B126" s="49" t="s">
        <v>263</v>
      </c>
      <c r="C126" s="49" t="s">
        <v>258</v>
      </c>
      <c r="D126" s="49" t="s">
        <v>259</v>
      </c>
      <c r="E126" s="55"/>
      <c r="F126" s="56"/>
      <c r="G126" s="53">
        <f>G127</f>
        <v>473600</v>
      </c>
      <c r="H126" s="53">
        <f t="shared" ref="H126:I128" si="52">H127</f>
        <v>473600</v>
      </c>
      <c r="I126" s="53">
        <f t="shared" si="52"/>
        <v>473600</v>
      </c>
    </row>
    <row r="127" spans="1:9" s="9" customFormat="1" ht="31.5" x14ac:dyDescent="0.2">
      <c r="A127" s="54" t="s">
        <v>75</v>
      </c>
      <c r="B127" s="49" t="s">
        <v>263</v>
      </c>
      <c r="C127" s="49" t="s">
        <v>258</v>
      </c>
      <c r="D127" s="49" t="s">
        <v>259</v>
      </c>
      <c r="E127" s="55" t="s">
        <v>76</v>
      </c>
      <c r="F127" s="56"/>
      <c r="G127" s="53">
        <f>G128</f>
        <v>473600</v>
      </c>
      <c r="H127" s="53">
        <f t="shared" si="52"/>
        <v>473600</v>
      </c>
      <c r="I127" s="53">
        <f t="shared" si="52"/>
        <v>473600</v>
      </c>
    </row>
    <row r="128" spans="1:9" s="13" customFormat="1" ht="22.5" x14ac:dyDescent="0.2">
      <c r="A128" s="57" t="s">
        <v>14</v>
      </c>
      <c r="B128" s="58" t="s">
        <v>263</v>
      </c>
      <c r="C128" s="58" t="s">
        <v>258</v>
      </c>
      <c r="D128" s="58" t="s">
        <v>259</v>
      </c>
      <c r="E128" s="59" t="s">
        <v>76</v>
      </c>
      <c r="F128" s="60">
        <v>200</v>
      </c>
      <c r="G128" s="61">
        <f>G129</f>
        <v>473600</v>
      </c>
      <c r="H128" s="61">
        <f t="shared" si="52"/>
        <v>473600</v>
      </c>
      <c r="I128" s="61">
        <f t="shared" si="52"/>
        <v>473600</v>
      </c>
    </row>
    <row r="129" spans="1:9" s="13" customFormat="1" ht="22.5" x14ac:dyDescent="0.2">
      <c r="A129" s="57" t="s">
        <v>15</v>
      </c>
      <c r="B129" s="58" t="s">
        <v>263</v>
      </c>
      <c r="C129" s="58" t="s">
        <v>258</v>
      </c>
      <c r="D129" s="58" t="s">
        <v>259</v>
      </c>
      <c r="E129" s="59" t="s">
        <v>76</v>
      </c>
      <c r="F129" s="60">
        <v>240</v>
      </c>
      <c r="G129" s="61">
        <v>473600</v>
      </c>
      <c r="H129" s="61">
        <v>473600</v>
      </c>
      <c r="I129" s="61">
        <v>473600</v>
      </c>
    </row>
    <row r="130" spans="1:9" s="9" customFormat="1" ht="11.25" x14ac:dyDescent="0.2">
      <c r="A130" s="54" t="s">
        <v>77</v>
      </c>
      <c r="B130" s="49" t="s">
        <v>263</v>
      </c>
      <c r="C130" s="49" t="s">
        <v>258</v>
      </c>
      <c r="D130" s="49" t="s">
        <v>257</v>
      </c>
      <c r="E130" s="55"/>
      <c r="F130" s="56"/>
      <c r="G130" s="53">
        <f>G131+G136</f>
        <v>42589300</v>
      </c>
      <c r="H130" s="53">
        <f t="shared" ref="H130:I130" si="53">H131+H136</f>
        <v>42623600</v>
      </c>
      <c r="I130" s="53">
        <f t="shared" si="53"/>
        <v>36709100</v>
      </c>
    </row>
    <row r="131" spans="1:9" s="9" customFormat="1" ht="94.5" x14ac:dyDescent="0.2">
      <c r="A131" s="62" t="s">
        <v>78</v>
      </c>
      <c r="B131" s="49" t="s">
        <v>263</v>
      </c>
      <c r="C131" s="49" t="s">
        <v>258</v>
      </c>
      <c r="D131" s="49" t="s">
        <v>257</v>
      </c>
      <c r="E131" s="55" t="s">
        <v>79</v>
      </c>
      <c r="F131" s="56"/>
      <c r="G131" s="53">
        <f>G132+G134</f>
        <v>10949200</v>
      </c>
      <c r="H131" s="53">
        <f t="shared" ref="H131:I131" si="54">H132+H134</f>
        <v>11260700</v>
      </c>
      <c r="I131" s="53">
        <f t="shared" si="54"/>
        <v>11578600</v>
      </c>
    </row>
    <row r="132" spans="1:9" s="13" customFormat="1" ht="22.5" x14ac:dyDescent="0.2">
      <c r="A132" s="57" t="s">
        <v>14</v>
      </c>
      <c r="B132" s="58" t="s">
        <v>263</v>
      </c>
      <c r="C132" s="58" t="s">
        <v>258</v>
      </c>
      <c r="D132" s="58" t="s">
        <v>257</v>
      </c>
      <c r="E132" s="59" t="s">
        <v>79</v>
      </c>
      <c r="F132" s="60">
        <v>200</v>
      </c>
      <c r="G132" s="61">
        <f>G133</f>
        <v>2140000</v>
      </c>
      <c r="H132" s="61">
        <f t="shared" ref="H132:I132" si="55">H133</f>
        <v>11260700</v>
      </c>
      <c r="I132" s="61">
        <f t="shared" si="55"/>
        <v>11578600</v>
      </c>
    </row>
    <row r="133" spans="1:9" s="13" customFormat="1" ht="22.5" x14ac:dyDescent="0.2">
      <c r="A133" s="57" t="s">
        <v>15</v>
      </c>
      <c r="B133" s="58" t="s">
        <v>263</v>
      </c>
      <c r="C133" s="58" t="s">
        <v>258</v>
      </c>
      <c r="D133" s="58" t="s">
        <v>257</v>
      </c>
      <c r="E133" s="59" t="s">
        <v>79</v>
      </c>
      <c r="F133" s="60">
        <v>240</v>
      </c>
      <c r="G133" s="61">
        <v>2140000</v>
      </c>
      <c r="H133" s="61">
        <v>11260700</v>
      </c>
      <c r="I133" s="61">
        <v>11578600</v>
      </c>
    </row>
    <row r="134" spans="1:9" s="13" customFormat="1" ht="22.5" x14ac:dyDescent="0.2">
      <c r="A134" s="57" t="s">
        <v>24</v>
      </c>
      <c r="B134" s="58" t="s">
        <v>263</v>
      </c>
      <c r="C134" s="58" t="s">
        <v>258</v>
      </c>
      <c r="D134" s="58" t="s">
        <v>257</v>
      </c>
      <c r="E134" s="59" t="s">
        <v>79</v>
      </c>
      <c r="F134" s="60">
        <v>500</v>
      </c>
      <c r="G134" s="61">
        <f>G135</f>
        <v>8809200</v>
      </c>
      <c r="H134" s="61">
        <f t="shared" ref="H134:I134" si="56">H135</f>
        <v>0</v>
      </c>
      <c r="I134" s="61">
        <f t="shared" si="56"/>
        <v>0</v>
      </c>
    </row>
    <row r="135" spans="1:9" s="13" customFormat="1" ht="22.5" x14ac:dyDescent="0.2">
      <c r="A135" s="57" t="s">
        <v>80</v>
      </c>
      <c r="B135" s="58" t="s">
        <v>263</v>
      </c>
      <c r="C135" s="58" t="s">
        <v>258</v>
      </c>
      <c r="D135" s="58" t="s">
        <v>257</v>
      </c>
      <c r="E135" s="59" t="s">
        <v>79</v>
      </c>
      <c r="F135" s="60">
        <v>540</v>
      </c>
      <c r="G135" s="61">
        <v>8809200</v>
      </c>
      <c r="H135" s="61">
        <v>0</v>
      </c>
      <c r="I135" s="61">
        <v>0</v>
      </c>
    </row>
    <row r="136" spans="1:9" s="9" customFormat="1" ht="63" x14ac:dyDescent="0.2">
      <c r="A136" s="62" t="s">
        <v>81</v>
      </c>
      <c r="B136" s="49" t="s">
        <v>263</v>
      </c>
      <c r="C136" s="49" t="s">
        <v>258</v>
      </c>
      <c r="D136" s="49" t="s">
        <v>257</v>
      </c>
      <c r="E136" s="55" t="s">
        <v>82</v>
      </c>
      <c r="F136" s="56"/>
      <c r="G136" s="53">
        <f>G137+G139</f>
        <v>31640100</v>
      </c>
      <c r="H136" s="53">
        <f t="shared" ref="H136:I136" si="57">H137+H139</f>
        <v>31362900</v>
      </c>
      <c r="I136" s="53">
        <f t="shared" si="57"/>
        <v>25130500</v>
      </c>
    </row>
    <row r="137" spans="1:9" s="13" customFormat="1" ht="22.5" x14ac:dyDescent="0.2">
      <c r="A137" s="57" t="s">
        <v>14</v>
      </c>
      <c r="B137" s="58" t="s">
        <v>263</v>
      </c>
      <c r="C137" s="58" t="s">
        <v>258</v>
      </c>
      <c r="D137" s="58" t="s">
        <v>257</v>
      </c>
      <c r="E137" s="59" t="s">
        <v>82</v>
      </c>
      <c r="F137" s="60">
        <v>200</v>
      </c>
      <c r="G137" s="61">
        <f>G138</f>
        <v>0</v>
      </c>
      <c r="H137" s="61">
        <f t="shared" ref="H137:I137" si="58">H138</f>
        <v>31362900</v>
      </c>
      <c r="I137" s="61">
        <f t="shared" si="58"/>
        <v>25130500</v>
      </c>
    </row>
    <row r="138" spans="1:9" s="13" customFormat="1" ht="22.5" x14ac:dyDescent="0.2">
      <c r="A138" s="57" t="s">
        <v>15</v>
      </c>
      <c r="B138" s="58" t="s">
        <v>263</v>
      </c>
      <c r="C138" s="58" t="s">
        <v>258</v>
      </c>
      <c r="D138" s="58" t="s">
        <v>257</v>
      </c>
      <c r="E138" s="59" t="s">
        <v>82</v>
      </c>
      <c r="F138" s="60">
        <v>240</v>
      </c>
      <c r="G138" s="61">
        <v>0</v>
      </c>
      <c r="H138" s="61">
        <v>31362900</v>
      </c>
      <c r="I138" s="61">
        <v>25130500</v>
      </c>
    </row>
    <row r="139" spans="1:9" s="13" customFormat="1" ht="22.5" x14ac:dyDescent="0.2">
      <c r="A139" s="57" t="s">
        <v>24</v>
      </c>
      <c r="B139" s="58" t="s">
        <v>263</v>
      </c>
      <c r="C139" s="58" t="s">
        <v>258</v>
      </c>
      <c r="D139" s="58" t="s">
        <v>257</v>
      </c>
      <c r="E139" s="59" t="s">
        <v>82</v>
      </c>
      <c r="F139" s="60">
        <v>500</v>
      </c>
      <c r="G139" s="61">
        <f>G140</f>
        <v>31640100</v>
      </c>
      <c r="H139" s="61">
        <f t="shared" ref="H139:I139" si="59">H140</f>
        <v>0</v>
      </c>
      <c r="I139" s="61">
        <f t="shared" si="59"/>
        <v>0</v>
      </c>
    </row>
    <row r="140" spans="1:9" s="13" customFormat="1" ht="22.5" x14ac:dyDescent="0.2">
      <c r="A140" s="57" t="s">
        <v>83</v>
      </c>
      <c r="B140" s="58" t="s">
        <v>263</v>
      </c>
      <c r="C140" s="58" t="s">
        <v>258</v>
      </c>
      <c r="D140" s="58" t="s">
        <v>257</v>
      </c>
      <c r="E140" s="59" t="s">
        <v>82</v>
      </c>
      <c r="F140" s="60">
        <v>520</v>
      </c>
      <c r="G140" s="61">
        <v>31640100</v>
      </c>
      <c r="H140" s="61">
        <v>0</v>
      </c>
      <c r="I140" s="61">
        <v>0</v>
      </c>
    </row>
    <row r="141" spans="1:9" s="9" customFormat="1" ht="21" x14ac:dyDescent="0.2">
      <c r="A141" s="54" t="s">
        <v>84</v>
      </c>
      <c r="B141" s="49" t="s">
        <v>263</v>
      </c>
      <c r="C141" s="49" t="s">
        <v>258</v>
      </c>
      <c r="D141" s="49">
        <v>12</v>
      </c>
      <c r="E141" s="55"/>
      <c r="F141" s="56"/>
      <c r="G141" s="53">
        <f>G142+G149</f>
        <v>1923200</v>
      </c>
      <c r="H141" s="53">
        <f t="shared" ref="H141:I141" si="60">H142+H149</f>
        <v>961600</v>
      </c>
      <c r="I141" s="53">
        <f t="shared" si="60"/>
        <v>961600</v>
      </c>
    </row>
    <row r="142" spans="1:9" s="9" customFormat="1" ht="42" x14ac:dyDescent="0.2">
      <c r="A142" s="54" t="s">
        <v>85</v>
      </c>
      <c r="B142" s="49" t="s">
        <v>263</v>
      </c>
      <c r="C142" s="49" t="s">
        <v>258</v>
      </c>
      <c r="D142" s="49">
        <v>12</v>
      </c>
      <c r="E142" s="55" t="s">
        <v>86</v>
      </c>
      <c r="F142" s="56"/>
      <c r="G142" s="53">
        <f>G143+G145+G147</f>
        <v>961600</v>
      </c>
      <c r="H142" s="53">
        <f t="shared" ref="H142:I142" si="61">H143+H145+H147</f>
        <v>0</v>
      </c>
      <c r="I142" s="53">
        <f t="shared" si="61"/>
        <v>0</v>
      </c>
    </row>
    <row r="143" spans="1:9" s="13" customFormat="1" ht="22.5" x14ac:dyDescent="0.2">
      <c r="A143" s="57" t="s">
        <v>14</v>
      </c>
      <c r="B143" s="58" t="s">
        <v>263</v>
      </c>
      <c r="C143" s="58" t="s">
        <v>258</v>
      </c>
      <c r="D143" s="58">
        <v>12</v>
      </c>
      <c r="E143" s="59" t="s">
        <v>86</v>
      </c>
      <c r="F143" s="60">
        <v>200</v>
      </c>
      <c r="G143" s="61">
        <f>G144</f>
        <v>343200</v>
      </c>
      <c r="H143" s="61">
        <f t="shared" ref="H143:I143" si="62">H144</f>
        <v>0</v>
      </c>
      <c r="I143" s="61">
        <f t="shared" si="62"/>
        <v>0</v>
      </c>
    </row>
    <row r="144" spans="1:9" s="13" customFormat="1" ht="22.5" x14ac:dyDescent="0.2">
      <c r="A144" s="57" t="s">
        <v>15</v>
      </c>
      <c r="B144" s="58" t="s">
        <v>263</v>
      </c>
      <c r="C144" s="58" t="s">
        <v>258</v>
      </c>
      <c r="D144" s="58">
        <v>12</v>
      </c>
      <c r="E144" s="59" t="s">
        <v>86</v>
      </c>
      <c r="F144" s="60">
        <v>240</v>
      </c>
      <c r="G144" s="61">
        <v>343200</v>
      </c>
      <c r="H144" s="61">
        <v>0</v>
      </c>
      <c r="I144" s="61">
        <v>0</v>
      </c>
    </row>
    <row r="145" spans="1:9" s="13" customFormat="1" ht="22.5" x14ac:dyDescent="0.2">
      <c r="A145" s="57" t="s">
        <v>58</v>
      </c>
      <c r="B145" s="58" t="s">
        <v>263</v>
      </c>
      <c r="C145" s="58" t="s">
        <v>258</v>
      </c>
      <c r="D145" s="58">
        <v>12</v>
      </c>
      <c r="E145" s="59" t="s">
        <v>86</v>
      </c>
      <c r="F145" s="60">
        <v>300</v>
      </c>
      <c r="G145" s="61">
        <f>G146</f>
        <v>180000</v>
      </c>
      <c r="H145" s="61">
        <f t="shared" ref="H145:I145" si="63">H146</f>
        <v>0</v>
      </c>
      <c r="I145" s="61">
        <f t="shared" si="63"/>
        <v>0</v>
      </c>
    </row>
    <row r="146" spans="1:9" s="13" customFormat="1" ht="22.5" x14ac:dyDescent="0.2">
      <c r="A146" s="57" t="s">
        <v>59</v>
      </c>
      <c r="B146" s="58" t="s">
        <v>263</v>
      </c>
      <c r="C146" s="58" t="s">
        <v>258</v>
      </c>
      <c r="D146" s="58">
        <v>12</v>
      </c>
      <c r="E146" s="59" t="s">
        <v>86</v>
      </c>
      <c r="F146" s="60">
        <v>350</v>
      </c>
      <c r="G146" s="61">
        <v>180000</v>
      </c>
      <c r="H146" s="61">
        <v>0</v>
      </c>
      <c r="I146" s="61">
        <v>0</v>
      </c>
    </row>
    <row r="147" spans="1:9" s="13" customFormat="1" ht="22.5" x14ac:dyDescent="0.2">
      <c r="A147" s="57" t="s">
        <v>20</v>
      </c>
      <c r="B147" s="58" t="s">
        <v>263</v>
      </c>
      <c r="C147" s="58" t="s">
        <v>258</v>
      </c>
      <c r="D147" s="58">
        <v>12</v>
      </c>
      <c r="E147" s="59" t="s">
        <v>86</v>
      </c>
      <c r="F147" s="60">
        <v>800</v>
      </c>
      <c r="G147" s="61">
        <f>G148</f>
        <v>438400</v>
      </c>
      <c r="H147" s="61">
        <f t="shared" ref="H147:I147" si="64">H148</f>
        <v>0</v>
      </c>
      <c r="I147" s="61">
        <f t="shared" si="64"/>
        <v>0</v>
      </c>
    </row>
    <row r="148" spans="1:9" s="13" customFormat="1" ht="56.25" x14ac:dyDescent="0.2">
      <c r="A148" s="57" t="s">
        <v>87</v>
      </c>
      <c r="B148" s="58" t="s">
        <v>263</v>
      </c>
      <c r="C148" s="58" t="s">
        <v>258</v>
      </c>
      <c r="D148" s="58">
        <v>12</v>
      </c>
      <c r="E148" s="59" t="s">
        <v>86</v>
      </c>
      <c r="F148" s="60">
        <v>810</v>
      </c>
      <c r="G148" s="61">
        <v>438400</v>
      </c>
      <c r="H148" s="61">
        <v>0</v>
      </c>
      <c r="I148" s="61">
        <v>0</v>
      </c>
    </row>
    <row r="149" spans="1:9" s="9" customFormat="1" ht="31.5" x14ac:dyDescent="0.2">
      <c r="A149" s="62" t="s">
        <v>88</v>
      </c>
      <c r="B149" s="49" t="s">
        <v>263</v>
      </c>
      <c r="C149" s="49" t="s">
        <v>258</v>
      </c>
      <c r="D149" s="49">
        <v>12</v>
      </c>
      <c r="E149" s="55" t="s">
        <v>89</v>
      </c>
      <c r="F149" s="56"/>
      <c r="G149" s="53">
        <f>G150+G152</f>
        <v>961600</v>
      </c>
      <c r="H149" s="53">
        <f t="shared" ref="H149:I149" si="65">H150+H152</f>
        <v>961600</v>
      </c>
      <c r="I149" s="53">
        <f t="shared" si="65"/>
        <v>961600</v>
      </c>
    </row>
    <row r="150" spans="1:9" s="13" customFormat="1" ht="22.5" x14ac:dyDescent="0.2">
      <c r="A150" s="57" t="s">
        <v>14</v>
      </c>
      <c r="B150" s="58" t="s">
        <v>263</v>
      </c>
      <c r="C150" s="58" t="s">
        <v>258</v>
      </c>
      <c r="D150" s="58">
        <v>12</v>
      </c>
      <c r="E150" s="59" t="s">
        <v>89</v>
      </c>
      <c r="F150" s="60">
        <v>200</v>
      </c>
      <c r="G150" s="61">
        <f>G151</f>
        <v>161600</v>
      </c>
      <c r="H150" s="61">
        <f t="shared" ref="H150:I150" si="66">H151</f>
        <v>161600</v>
      </c>
      <c r="I150" s="61">
        <f t="shared" si="66"/>
        <v>161600</v>
      </c>
    </row>
    <row r="151" spans="1:9" s="13" customFormat="1" ht="22.5" x14ac:dyDescent="0.2">
      <c r="A151" s="57" t="s">
        <v>15</v>
      </c>
      <c r="B151" s="58" t="s">
        <v>263</v>
      </c>
      <c r="C151" s="58" t="s">
        <v>258</v>
      </c>
      <c r="D151" s="58">
        <v>12</v>
      </c>
      <c r="E151" s="59" t="s">
        <v>89</v>
      </c>
      <c r="F151" s="60">
        <v>240</v>
      </c>
      <c r="G151" s="61">
        <v>161600</v>
      </c>
      <c r="H151" s="61">
        <v>161600</v>
      </c>
      <c r="I151" s="61">
        <v>161600</v>
      </c>
    </row>
    <row r="152" spans="1:9" s="13" customFormat="1" ht="22.5" x14ac:dyDescent="0.2">
      <c r="A152" s="57" t="s">
        <v>20</v>
      </c>
      <c r="B152" s="58" t="s">
        <v>263</v>
      </c>
      <c r="C152" s="58" t="s">
        <v>258</v>
      </c>
      <c r="D152" s="58">
        <v>12</v>
      </c>
      <c r="E152" s="59" t="s">
        <v>89</v>
      </c>
      <c r="F152" s="60">
        <v>800</v>
      </c>
      <c r="G152" s="61">
        <f>G153</f>
        <v>800000</v>
      </c>
      <c r="H152" s="61">
        <f t="shared" ref="H152:I152" si="67">H153</f>
        <v>800000</v>
      </c>
      <c r="I152" s="61">
        <f t="shared" si="67"/>
        <v>800000</v>
      </c>
    </row>
    <row r="153" spans="1:9" s="13" customFormat="1" ht="56.25" x14ac:dyDescent="0.2">
      <c r="A153" s="57" t="s">
        <v>87</v>
      </c>
      <c r="B153" s="58" t="s">
        <v>263</v>
      </c>
      <c r="C153" s="58" t="s">
        <v>258</v>
      </c>
      <c r="D153" s="58">
        <v>12</v>
      </c>
      <c r="E153" s="59" t="s">
        <v>89</v>
      </c>
      <c r="F153" s="60">
        <v>810</v>
      </c>
      <c r="G153" s="61">
        <v>800000</v>
      </c>
      <c r="H153" s="61">
        <v>800000</v>
      </c>
      <c r="I153" s="61">
        <v>800000</v>
      </c>
    </row>
    <row r="154" spans="1:9" s="9" customFormat="1" ht="15" customHeight="1" x14ac:dyDescent="0.2">
      <c r="A154" s="54" t="s">
        <v>90</v>
      </c>
      <c r="B154" s="49" t="s">
        <v>263</v>
      </c>
      <c r="C154" s="49" t="s">
        <v>259</v>
      </c>
      <c r="D154" s="49"/>
      <c r="E154" s="55"/>
      <c r="F154" s="56"/>
      <c r="G154" s="53">
        <f>G155+G159+G175+G182</f>
        <v>124124800</v>
      </c>
      <c r="H154" s="53">
        <f t="shared" ref="H154:I154" si="68">H155+H159+H175+H182</f>
        <v>93052200</v>
      </c>
      <c r="I154" s="53">
        <f t="shared" si="68"/>
        <v>369754200</v>
      </c>
    </row>
    <row r="155" spans="1:9" s="9" customFormat="1" ht="16.5" customHeight="1" x14ac:dyDescent="0.2">
      <c r="A155" s="54" t="s">
        <v>91</v>
      </c>
      <c r="B155" s="49" t="s">
        <v>263</v>
      </c>
      <c r="C155" s="49" t="s">
        <v>259</v>
      </c>
      <c r="D155" s="49" t="s">
        <v>254</v>
      </c>
      <c r="E155" s="55"/>
      <c r="F155" s="54"/>
      <c r="G155" s="53">
        <f>G156</f>
        <v>12751400</v>
      </c>
      <c r="H155" s="53">
        <f t="shared" ref="H155:I157" si="69">H156</f>
        <v>31878700</v>
      </c>
      <c r="I155" s="53">
        <f t="shared" si="69"/>
        <v>54193700</v>
      </c>
    </row>
    <row r="156" spans="1:9" s="9" customFormat="1" ht="73.5" x14ac:dyDescent="0.2">
      <c r="A156" s="62" t="s">
        <v>92</v>
      </c>
      <c r="B156" s="49" t="s">
        <v>263</v>
      </c>
      <c r="C156" s="49" t="s">
        <v>259</v>
      </c>
      <c r="D156" s="49" t="s">
        <v>254</v>
      </c>
      <c r="E156" s="55" t="s">
        <v>93</v>
      </c>
      <c r="F156" s="54"/>
      <c r="G156" s="53">
        <f>G157</f>
        <v>12751400</v>
      </c>
      <c r="H156" s="53">
        <f t="shared" si="69"/>
        <v>31878700</v>
      </c>
      <c r="I156" s="53">
        <f t="shared" si="69"/>
        <v>54193700</v>
      </c>
    </row>
    <row r="157" spans="1:9" s="13" customFormat="1" ht="22.5" x14ac:dyDescent="0.2">
      <c r="A157" s="57" t="s">
        <v>94</v>
      </c>
      <c r="B157" s="58" t="s">
        <v>263</v>
      </c>
      <c r="C157" s="58" t="s">
        <v>259</v>
      </c>
      <c r="D157" s="58" t="s">
        <v>254</v>
      </c>
      <c r="E157" s="59" t="s">
        <v>93</v>
      </c>
      <c r="F157" s="60">
        <v>400</v>
      </c>
      <c r="G157" s="61">
        <f>G158</f>
        <v>12751400</v>
      </c>
      <c r="H157" s="61">
        <f t="shared" si="69"/>
        <v>31878700</v>
      </c>
      <c r="I157" s="61">
        <f t="shared" si="69"/>
        <v>54193700</v>
      </c>
    </row>
    <row r="158" spans="1:9" s="13" customFormat="1" ht="45" x14ac:dyDescent="0.2">
      <c r="A158" s="57" t="s">
        <v>95</v>
      </c>
      <c r="B158" s="58" t="s">
        <v>263</v>
      </c>
      <c r="C158" s="58" t="s">
        <v>259</v>
      </c>
      <c r="D158" s="58" t="s">
        <v>254</v>
      </c>
      <c r="E158" s="59" t="s">
        <v>93</v>
      </c>
      <c r="F158" s="60">
        <v>410</v>
      </c>
      <c r="G158" s="61">
        <v>12751400</v>
      </c>
      <c r="H158" s="61">
        <v>31878700</v>
      </c>
      <c r="I158" s="61">
        <v>54193700</v>
      </c>
    </row>
    <row r="159" spans="1:9" s="9" customFormat="1" ht="13.5" customHeight="1" x14ac:dyDescent="0.2">
      <c r="A159" s="62" t="s">
        <v>96</v>
      </c>
      <c r="B159" s="49" t="s">
        <v>263</v>
      </c>
      <c r="C159" s="49" t="s">
        <v>259</v>
      </c>
      <c r="D159" s="49" t="s">
        <v>255</v>
      </c>
      <c r="E159" s="63"/>
      <c r="F159" s="64"/>
      <c r="G159" s="53">
        <f>G160+G163+G166+G169+G172</f>
        <v>87344800</v>
      </c>
      <c r="H159" s="53">
        <f t="shared" ref="H159:I159" si="70">H160+H163+H166+H169+H172</f>
        <v>45094100</v>
      </c>
      <c r="I159" s="53">
        <f t="shared" si="70"/>
        <v>298808500</v>
      </c>
    </row>
    <row r="160" spans="1:9" s="9" customFormat="1" ht="21.75" x14ac:dyDescent="0.2">
      <c r="A160" s="54" t="s">
        <v>97</v>
      </c>
      <c r="B160" s="49" t="s">
        <v>263</v>
      </c>
      <c r="C160" s="49" t="s">
        <v>259</v>
      </c>
      <c r="D160" s="49" t="s">
        <v>255</v>
      </c>
      <c r="E160" s="55" t="s">
        <v>98</v>
      </c>
      <c r="F160" s="56"/>
      <c r="G160" s="53">
        <f>G161</f>
        <v>1558100</v>
      </c>
      <c r="H160" s="53">
        <f t="shared" ref="H160:I161" si="71">H161</f>
        <v>1000000</v>
      </c>
      <c r="I160" s="53">
        <f t="shared" si="71"/>
        <v>1000000</v>
      </c>
    </row>
    <row r="161" spans="1:9" s="13" customFormat="1" ht="22.5" x14ac:dyDescent="0.2">
      <c r="A161" s="57" t="s">
        <v>20</v>
      </c>
      <c r="B161" s="58" t="s">
        <v>263</v>
      </c>
      <c r="C161" s="58" t="s">
        <v>259</v>
      </c>
      <c r="D161" s="58" t="s">
        <v>255</v>
      </c>
      <c r="E161" s="59" t="s">
        <v>98</v>
      </c>
      <c r="F161" s="60">
        <v>800</v>
      </c>
      <c r="G161" s="61">
        <f>G162</f>
        <v>1558100</v>
      </c>
      <c r="H161" s="61">
        <f t="shared" si="71"/>
        <v>1000000</v>
      </c>
      <c r="I161" s="61">
        <f t="shared" si="71"/>
        <v>1000000</v>
      </c>
    </row>
    <row r="162" spans="1:9" s="13" customFormat="1" ht="56.25" x14ac:dyDescent="0.2">
      <c r="A162" s="57" t="s">
        <v>87</v>
      </c>
      <c r="B162" s="58" t="s">
        <v>263</v>
      </c>
      <c r="C162" s="58" t="s">
        <v>259</v>
      </c>
      <c r="D162" s="58" t="s">
        <v>255</v>
      </c>
      <c r="E162" s="59" t="s">
        <v>98</v>
      </c>
      <c r="F162" s="60">
        <v>810</v>
      </c>
      <c r="G162" s="61">
        <v>1558100</v>
      </c>
      <c r="H162" s="61">
        <v>1000000</v>
      </c>
      <c r="I162" s="61">
        <v>1000000</v>
      </c>
    </row>
    <row r="163" spans="1:9" s="9" customFormat="1" ht="31.5" x14ac:dyDescent="0.2">
      <c r="A163" s="54" t="s">
        <v>99</v>
      </c>
      <c r="B163" s="49" t="s">
        <v>263</v>
      </c>
      <c r="C163" s="49" t="s">
        <v>259</v>
      </c>
      <c r="D163" s="49" t="s">
        <v>255</v>
      </c>
      <c r="E163" s="55" t="s">
        <v>100</v>
      </c>
      <c r="F163" s="56"/>
      <c r="G163" s="53">
        <f>G164</f>
        <v>0</v>
      </c>
      <c r="H163" s="53">
        <f t="shared" ref="H163:I164" si="72">H164</f>
        <v>35844100</v>
      </c>
      <c r="I163" s="53">
        <f t="shared" si="72"/>
        <v>262960500</v>
      </c>
    </row>
    <row r="164" spans="1:9" s="13" customFormat="1" ht="22.5" x14ac:dyDescent="0.2">
      <c r="A164" s="57" t="s">
        <v>94</v>
      </c>
      <c r="B164" s="58" t="s">
        <v>263</v>
      </c>
      <c r="C164" s="58" t="s">
        <v>259</v>
      </c>
      <c r="D164" s="58" t="s">
        <v>255</v>
      </c>
      <c r="E164" s="59" t="s">
        <v>100</v>
      </c>
      <c r="F164" s="60">
        <v>400</v>
      </c>
      <c r="G164" s="61">
        <f>G165</f>
        <v>0</v>
      </c>
      <c r="H164" s="61">
        <f t="shared" si="72"/>
        <v>35844100</v>
      </c>
      <c r="I164" s="61">
        <f t="shared" si="72"/>
        <v>262960500</v>
      </c>
    </row>
    <row r="165" spans="1:9" s="13" customFormat="1" ht="45" x14ac:dyDescent="0.2">
      <c r="A165" s="57" t="s">
        <v>95</v>
      </c>
      <c r="B165" s="58" t="s">
        <v>263</v>
      </c>
      <c r="C165" s="58" t="s">
        <v>259</v>
      </c>
      <c r="D165" s="58" t="s">
        <v>255</v>
      </c>
      <c r="E165" s="59" t="s">
        <v>100</v>
      </c>
      <c r="F165" s="60">
        <v>410</v>
      </c>
      <c r="G165" s="61">
        <v>0</v>
      </c>
      <c r="H165" s="61">
        <v>35844100</v>
      </c>
      <c r="I165" s="61">
        <v>262960500</v>
      </c>
    </row>
    <row r="166" spans="1:9" s="9" customFormat="1" ht="31.5" x14ac:dyDescent="0.2">
      <c r="A166" s="54" t="s">
        <v>101</v>
      </c>
      <c r="B166" s="49" t="s">
        <v>263</v>
      </c>
      <c r="C166" s="49" t="s">
        <v>259</v>
      </c>
      <c r="D166" s="49" t="s">
        <v>255</v>
      </c>
      <c r="E166" s="55" t="s">
        <v>102</v>
      </c>
      <c r="F166" s="56"/>
      <c r="G166" s="53">
        <f>G167</f>
        <v>28582700</v>
      </c>
      <c r="H166" s="53">
        <f t="shared" ref="H166:I167" si="73">H167</f>
        <v>0</v>
      </c>
      <c r="I166" s="53">
        <f t="shared" si="73"/>
        <v>0</v>
      </c>
    </row>
    <row r="167" spans="1:9" s="13" customFormat="1" ht="22.5" x14ac:dyDescent="0.2">
      <c r="A167" s="57" t="s">
        <v>94</v>
      </c>
      <c r="B167" s="58" t="s">
        <v>263</v>
      </c>
      <c r="C167" s="58" t="s">
        <v>259</v>
      </c>
      <c r="D167" s="58" t="s">
        <v>255</v>
      </c>
      <c r="E167" s="59" t="s">
        <v>102</v>
      </c>
      <c r="F167" s="60">
        <v>400</v>
      </c>
      <c r="G167" s="61">
        <f>G168</f>
        <v>28582700</v>
      </c>
      <c r="H167" s="61">
        <f t="shared" si="73"/>
        <v>0</v>
      </c>
      <c r="I167" s="61">
        <f t="shared" si="73"/>
        <v>0</v>
      </c>
    </row>
    <row r="168" spans="1:9" s="13" customFormat="1" ht="45" x14ac:dyDescent="0.2">
      <c r="A168" s="57" t="s">
        <v>95</v>
      </c>
      <c r="B168" s="58" t="s">
        <v>263</v>
      </c>
      <c r="C168" s="58" t="s">
        <v>259</v>
      </c>
      <c r="D168" s="58" t="s">
        <v>255</v>
      </c>
      <c r="E168" s="59" t="s">
        <v>102</v>
      </c>
      <c r="F168" s="60">
        <v>410</v>
      </c>
      <c r="G168" s="61">
        <v>28582700</v>
      </c>
      <c r="H168" s="61">
        <v>0</v>
      </c>
      <c r="I168" s="61">
        <v>0</v>
      </c>
    </row>
    <row r="169" spans="1:9" s="9" customFormat="1" ht="42" x14ac:dyDescent="0.2">
      <c r="A169" s="54" t="s">
        <v>103</v>
      </c>
      <c r="B169" s="49" t="s">
        <v>263</v>
      </c>
      <c r="C169" s="49" t="s">
        <v>259</v>
      </c>
      <c r="D169" s="49" t="s">
        <v>255</v>
      </c>
      <c r="E169" s="55" t="s">
        <v>104</v>
      </c>
      <c r="F169" s="56"/>
      <c r="G169" s="53">
        <f>G170</f>
        <v>0</v>
      </c>
      <c r="H169" s="53">
        <f t="shared" ref="H169:I170" si="74">H170</f>
        <v>8250000</v>
      </c>
      <c r="I169" s="53">
        <f t="shared" si="74"/>
        <v>34848000</v>
      </c>
    </row>
    <row r="170" spans="1:9" s="13" customFormat="1" ht="22.5" x14ac:dyDescent="0.2">
      <c r="A170" s="57" t="s">
        <v>94</v>
      </c>
      <c r="B170" s="58" t="s">
        <v>263</v>
      </c>
      <c r="C170" s="58" t="s">
        <v>259</v>
      </c>
      <c r="D170" s="58" t="s">
        <v>255</v>
      </c>
      <c r="E170" s="59" t="s">
        <v>104</v>
      </c>
      <c r="F170" s="60">
        <v>400</v>
      </c>
      <c r="G170" s="61">
        <f>G171</f>
        <v>0</v>
      </c>
      <c r="H170" s="61">
        <f t="shared" si="74"/>
        <v>8250000</v>
      </c>
      <c r="I170" s="61">
        <f t="shared" si="74"/>
        <v>34848000</v>
      </c>
    </row>
    <row r="171" spans="1:9" s="13" customFormat="1" ht="45" x14ac:dyDescent="0.2">
      <c r="A171" s="57" t="s">
        <v>95</v>
      </c>
      <c r="B171" s="58" t="s">
        <v>263</v>
      </c>
      <c r="C171" s="58" t="s">
        <v>259</v>
      </c>
      <c r="D171" s="58" t="s">
        <v>255</v>
      </c>
      <c r="E171" s="59" t="s">
        <v>104</v>
      </c>
      <c r="F171" s="60">
        <v>410</v>
      </c>
      <c r="G171" s="61">
        <v>0</v>
      </c>
      <c r="H171" s="61">
        <v>8250000</v>
      </c>
      <c r="I171" s="61">
        <v>34848000</v>
      </c>
    </row>
    <row r="172" spans="1:9" s="9" customFormat="1" ht="31.5" x14ac:dyDescent="0.2">
      <c r="A172" s="62" t="s">
        <v>105</v>
      </c>
      <c r="B172" s="49" t="s">
        <v>263</v>
      </c>
      <c r="C172" s="49" t="s">
        <v>259</v>
      </c>
      <c r="D172" s="49" t="s">
        <v>255</v>
      </c>
      <c r="E172" s="55" t="s">
        <v>106</v>
      </c>
      <c r="F172" s="56"/>
      <c r="G172" s="53">
        <f>G173</f>
        <v>57204000</v>
      </c>
      <c r="H172" s="53">
        <f t="shared" ref="H172:I173" si="75">H173</f>
        <v>0</v>
      </c>
      <c r="I172" s="53">
        <f t="shared" si="75"/>
        <v>0</v>
      </c>
    </row>
    <row r="173" spans="1:9" s="13" customFormat="1" ht="22.5" x14ac:dyDescent="0.2">
      <c r="A173" s="57" t="s">
        <v>20</v>
      </c>
      <c r="B173" s="58" t="s">
        <v>263</v>
      </c>
      <c r="C173" s="58" t="s">
        <v>259</v>
      </c>
      <c r="D173" s="58" t="s">
        <v>255</v>
      </c>
      <c r="E173" s="59" t="s">
        <v>106</v>
      </c>
      <c r="F173" s="60">
        <v>800</v>
      </c>
      <c r="G173" s="61">
        <f>G174</f>
        <v>57204000</v>
      </c>
      <c r="H173" s="61">
        <f t="shared" si="75"/>
        <v>0</v>
      </c>
      <c r="I173" s="61">
        <f t="shared" si="75"/>
        <v>0</v>
      </c>
    </row>
    <row r="174" spans="1:9" s="13" customFormat="1" ht="56.25" x14ac:dyDescent="0.2">
      <c r="A174" s="57" t="s">
        <v>87</v>
      </c>
      <c r="B174" s="58" t="s">
        <v>263</v>
      </c>
      <c r="C174" s="58" t="s">
        <v>259</v>
      </c>
      <c r="D174" s="58" t="s">
        <v>255</v>
      </c>
      <c r="E174" s="59" t="s">
        <v>106</v>
      </c>
      <c r="F174" s="60">
        <v>810</v>
      </c>
      <c r="G174" s="61">
        <v>57204000</v>
      </c>
      <c r="H174" s="61">
        <v>0</v>
      </c>
      <c r="I174" s="61">
        <v>0</v>
      </c>
    </row>
    <row r="175" spans="1:9" s="9" customFormat="1" ht="18.75" customHeight="1" x14ac:dyDescent="0.2">
      <c r="A175" s="54" t="s">
        <v>107</v>
      </c>
      <c r="B175" s="49" t="s">
        <v>263</v>
      </c>
      <c r="C175" s="49" t="s">
        <v>259</v>
      </c>
      <c r="D175" s="49" t="s">
        <v>256</v>
      </c>
      <c r="E175" s="55"/>
      <c r="F175" s="54"/>
      <c r="G175" s="53">
        <f>G176+G179</f>
        <v>15754400</v>
      </c>
      <c r="H175" s="53">
        <f t="shared" ref="H175:I175" si="76">H176+H179</f>
        <v>15754400</v>
      </c>
      <c r="I175" s="53">
        <f t="shared" si="76"/>
        <v>16427000</v>
      </c>
    </row>
    <row r="176" spans="1:9" s="9" customFormat="1" ht="42" x14ac:dyDescent="0.2">
      <c r="A176" s="62" t="s">
        <v>108</v>
      </c>
      <c r="B176" s="49" t="s">
        <v>263</v>
      </c>
      <c r="C176" s="49" t="s">
        <v>259</v>
      </c>
      <c r="D176" s="49" t="s">
        <v>256</v>
      </c>
      <c r="E176" s="55" t="s">
        <v>109</v>
      </c>
      <c r="F176" s="56"/>
      <c r="G176" s="53">
        <f>G177</f>
        <v>6411600</v>
      </c>
      <c r="H176" s="53">
        <f t="shared" ref="H176:I177" si="77">H177</f>
        <v>6411600</v>
      </c>
      <c r="I176" s="53">
        <f t="shared" si="77"/>
        <v>7084200</v>
      </c>
    </row>
    <row r="177" spans="1:9" s="13" customFormat="1" ht="22.5" x14ac:dyDescent="0.2">
      <c r="A177" s="57" t="s">
        <v>14</v>
      </c>
      <c r="B177" s="58" t="s">
        <v>263</v>
      </c>
      <c r="C177" s="58" t="s">
        <v>259</v>
      </c>
      <c r="D177" s="58" t="s">
        <v>256</v>
      </c>
      <c r="E177" s="59" t="s">
        <v>109</v>
      </c>
      <c r="F177" s="60">
        <v>200</v>
      </c>
      <c r="G177" s="61">
        <f>G178</f>
        <v>6411600</v>
      </c>
      <c r="H177" s="61">
        <f t="shared" si="77"/>
        <v>6411600</v>
      </c>
      <c r="I177" s="61">
        <f t="shared" si="77"/>
        <v>7084200</v>
      </c>
    </row>
    <row r="178" spans="1:9" s="13" customFormat="1" ht="22.5" x14ac:dyDescent="0.2">
      <c r="A178" s="57" t="s">
        <v>15</v>
      </c>
      <c r="B178" s="58" t="s">
        <v>263</v>
      </c>
      <c r="C178" s="58" t="s">
        <v>259</v>
      </c>
      <c r="D178" s="58" t="s">
        <v>256</v>
      </c>
      <c r="E178" s="59" t="s">
        <v>109</v>
      </c>
      <c r="F178" s="60">
        <v>240</v>
      </c>
      <c r="G178" s="61">
        <v>6411600</v>
      </c>
      <c r="H178" s="61">
        <v>6411600</v>
      </c>
      <c r="I178" s="61">
        <v>7084200</v>
      </c>
    </row>
    <row r="179" spans="1:9" s="9" customFormat="1" ht="42" x14ac:dyDescent="0.2">
      <c r="A179" s="62" t="s">
        <v>110</v>
      </c>
      <c r="B179" s="49" t="s">
        <v>263</v>
      </c>
      <c r="C179" s="49" t="s">
        <v>259</v>
      </c>
      <c r="D179" s="49" t="s">
        <v>256</v>
      </c>
      <c r="E179" s="55" t="s">
        <v>111</v>
      </c>
      <c r="F179" s="56"/>
      <c r="G179" s="53">
        <f>G180</f>
        <v>9342800</v>
      </c>
      <c r="H179" s="53">
        <f t="shared" ref="H179:I180" si="78">H180</f>
        <v>9342800</v>
      </c>
      <c r="I179" s="53">
        <f t="shared" si="78"/>
        <v>9342800</v>
      </c>
    </row>
    <row r="180" spans="1:9" s="13" customFormat="1" ht="22.5" x14ac:dyDescent="0.2">
      <c r="A180" s="57" t="s">
        <v>14</v>
      </c>
      <c r="B180" s="58" t="s">
        <v>263</v>
      </c>
      <c r="C180" s="58" t="s">
        <v>259</v>
      </c>
      <c r="D180" s="58" t="s">
        <v>256</v>
      </c>
      <c r="E180" s="59" t="s">
        <v>111</v>
      </c>
      <c r="F180" s="60">
        <v>200</v>
      </c>
      <c r="G180" s="61">
        <f>G181</f>
        <v>9342800</v>
      </c>
      <c r="H180" s="61">
        <f t="shared" si="78"/>
        <v>9342800</v>
      </c>
      <c r="I180" s="61">
        <f t="shared" si="78"/>
        <v>9342800</v>
      </c>
    </row>
    <row r="181" spans="1:9" s="13" customFormat="1" ht="22.5" x14ac:dyDescent="0.2">
      <c r="A181" s="57" t="s">
        <v>15</v>
      </c>
      <c r="B181" s="58" t="s">
        <v>263</v>
      </c>
      <c r="C181" s="58" t="s">
        <v>259</v>
      </c>
      <c r="D181" s="58" t="s">
        <v>256</v>
      </c>
      <c r="E181" s="59" t="s">
        <v>111</v>
      </c>
      <c r="F181" s="60">
        <v>240</v>
      </c>
      <c r="G181" s="61">
        <v>9342800</v>
      </c>
      <c r="H181" s="61">
        <v>9342800</v>
      </c>
      <c r="I181" s="61">
        <v>9342800</v>
      </c>
    </row>
    <row r="182" spans="1:9" s="9" customFormat="1" ht="21" x14ac:dyDescent="0.2">
      <c r="A182" s="54" t="s">
        <v>112</v>
      </c>
      <c r="B182" s="49" t="s">
        <v>263</v>
      </c>
      <c r="C182" s="49" t="s">
        <v>259</v>
      </c>
      <c r="D182" s="49" t="s">
        <v>259</v>
      </c>
      <c r="E182" s="55"/>
      <c r="F182" s="56"/>
      <c r="G182" s="53">
        <f>G183+G186</f>
        <v>8274200</v>
      </c>
      <c r="H182" s="53">
        <f t="shared" ref="H182:I184" si="79">H183</f>
        <v>325000</v>
      </c>
      <c r="I182" s="53">
        <f t="shared" si="79"/>
        <v>325000</v>
      </c>
    </row>
    <row r="183" spans="1:9" s="9" customFormat="1" ht="21.75" x14ac:dyDescent="0.2">
      <c r="A183" s="54" t="s">
        <v>28</v>
      </c>
      <c r="B183" s="49" t="s">
        <v>263</v>
      </c>
      <c r="C183" s="49" t="s">
        <v>259</v>
      </c>
      <c r="D183" s="49" t="s">
        <v>259</v>
      </c>
      <c r="E183" s="55" t="s">
        <v>29</v>
      </c>
      <c r="F183" s="56"/>
      <c r="G183" s="53">
        <f>G184</f>
        <v>1524200</v>
      </c>
      <c r="H183" s="53">
        <f t="shared" si="79"/>
        <v>325000</v>
      </c>
      <c r="I183" s="53">
        <f t="shared" si="79"/>
        <v>325000</v>
      </c>
    </row>
    <row r="184" spans="1:9" s="13" customFormat="1" ht="22.5" x14ac:dyDescent="0.2">
      <c r="A184" s="57" t="s">
        <v>14</v>
      </c>
      <c r="B184" s="58" t="s">
        <v>263</v>
      </c>
      <c r="C184" s="58" t="s">
        <v>259</v>
      </c>
      <c r="D184" s="58" t="s">
        <v>259</v>
      </c>
      <c r="E184" s="59" t="s">
        <v>29</v>
      </c>
      <c r="F184" s="60">
        <v>200</v>
      </c>
      <c r="G184" s="61">
        <f>G185</f>
        <v>1524200</v>
      </c>
      <c r="H184" s="61">
        <f t="shared" si="79"/>
        <v>325000</v>
      </c>
      <c r="I184" s="61">
        <f t="shared" si="79"/>
        <v>325000</v>
      </c>
    </row>
    <row r="185" spans="1:9" s="13" customFormat="1" ht="22.5" x14ac:dyDescent="0.2">
      <c r="A185" s="57" t="s">
        <v>15</v>
      </c>
      <c r="B185" s="58" t="s">
        <v>263</v>
      </c>
      <c r="C185" s="58" t="s">
        <v>259</v>
      </c>
      <c r="D185" s="58" t="s">
        <v>259</v>
      </c>
      <c r="E185" s="59" t="s">
        <v>29</v>
      </c>
      <c r="F185" s="60">
        <v>240</v>
      </c>
      <c r="G185" s="61">
        <v>1524200</v>
      </c>
      <c r="H185" s="61">
        <v>325000</v>
      </c>
      <c r="I185" s="61">
        <v>325000</v>
      </c>
    </row>
    <row r="186" spans="1:9" s="9" customFormat="1" ht="42" x14ac:dyDescent="0.2">
      <c r="A186" s="54" t="s">
        <v>50</v>
      </c>
      <c r="B186" s="49" t="s">
        <v>263</v>
      </c>
      <c r="C186" s="49" t="s">
        <v>259</v>
      </c>
      <c r="D186" s="49" t="s">
        <v>259</v>
      </c>
      <c r="E186" s="55" t="s">
        <v>51</v>
      </c>
      <c r="F186" s="56"/>
      <c r="G186" s="53">
        <f>G187</f>
        <v>6750000</v>
      </c>
      <c r="H186" s="53">
        <f t="shared" ref="H186:I187" si="80">H187</f>
        <v>0</v>
      </c>
      <c r="I186" s="53">
        <f t="shared" si="80"/>
        <v>0</v>
      </c>
    </row>
    <row r="187" spans="1:9" s="13" customFormat="1" ht="22.5" x14ac:dyDescent="0.2">
      <c r="A187" s="57" t="s">
        <v>14</v>
      </c>
      <c r="B187" s="58" t="s">
        <v>263</v>
      </c>
      <c r="C187" s="58" t="s">
        <v>259</v>
      </c>
      <c r="D187" s="58" t="s">
        <v>259</v>
      </c>
      <c r="E187" s="59" t="s">
        <v>51</v>
      </c>
      <c r="F187" s="60">
        <v>200</v>
      </c>
      <c r="G187" s="61">
        <f>G188</f>
        <v>6750000</v>
      </c>
      <c r="H187" s="61">
        <f t="shared" si="80"/>
        <v>0</v>
      </c>
      <c r="I187" s="61">
        <f t="shared" si="80"/>
        <v>0</v>
      </c>
    </row>
    <row r="188" spans="1:9" s="13" customFormat="1" ht="22.5" x14ac:dyDescent="0.2">
      <c r="A188" s="57" t="s">
        <v>15</v>
      </c>
      <c r="B188" s="58" t="s">
        <v>263</v>
      </c>
      <c r="C188" s="58" t="s">
        <v>259</v>
      </c>
      <c r="D188" s="58" t="s">
        <v>259</v>
      </c>
      <c r="E188" s="59" t="s">
        <v>51</v>
      </c>
      <c r="F188" s="60">
        <v>240</v>
      </c>
      <c r="G188" s="61">
        <v>6750000</v>
      </c>
      <c r="H188" s="61">
        <v>0</v>
      </c>
      <c r="I188" s="61">
        <v>0</v>
      </c>
    </row>
    <row r="189" spans="1:9" s="9" customFormat="1" ht="11.25" x14ac:dyDescent="0.2">
      <c r="A189" s="54" t="s">
        <v>113</v>
      </c>
      <c r="B189" s="49" t="s">
        <v>263</v>
      </c>
      <c r="C189" s="49" t="s">
        <v>260</v>
      </c>
      <c r="D189" s="49"/>
      <c r="E189" s="55"/>
      <c r="F189" s="56"/>
      <c r="G189" s="53">
        <f>G190</f>
        <v>50000</v>
      </c>
      <c r="H189" s="53">
        <f t="shared" ref="H189:I191" si="81">H190</f>
        <v>50000</v>
      </c>
      <c r="I189" s="53">
        <f t="shared" si="81"/>
        <v>50000</v>
      </c>
    </row>
    <row r="190" spans="1:9" s="9" customFormat="1" ht="21" x14ac:dyDescent="0.2">
      <c r="A190" s="54" t="s">
        <v>114</v>
      </c>
      <c r="B190" s="49" t="s">
        <v>263</v>
      </c>
      <c r="C190" s="49" t="s">
        <v>260</v>
      </c>
      <c r="D190" s="49" t="s">
        <v>255</v>
      </c>
      <c r="E190" s="55"/>
      <c r="F190" s="56"/>
      <c r="G190" s="53">
        <f>G191</f>
        <v>50000</v>
      </c>
      <c r="H190" s="53">
        <f t="shared" si="81"/>
        <v>50000</v>
      </c>
      <c r="I190" s="53">
        <f t="shared" si="81"/>
        <v>50000</v>
      </c>
    </row>
    <row r="191" spans="1:9" s="9" customFormat="1" ht="31.5" x14ac:dyDescent="0.2">
      <c r="A191" s="54" t="s">
        <v>115</v>
      </c>
      <c r="B191" s="49" t="s">
        <v>263</v>
      </c>
      <c r="C191" s="49" t="s">
        <v>260</v>
      </c>
      <c r="D191" s="49" t="s">
        <v>255</v>
      </c>
      <c r="E191" s="55" t="s">
        <v>116</v>
      </c>
      <c r="F191" s="56"/>
      <c r="G191" s="53">
        <f>G192</f>
        <v>50000</v>
      </c>
      <c r="H191" s="53">
        <f t="shared" si="81"/>
        <v>50000</v>
      </c>
      <c r="I191" s="53">
        <f t="shared" si="81"/>
        <v>50000</v>
      </c>
    </row>
    <row r="192" spans="1:9" s="13" customFormat="1" ht="22.5" x14ac:dyDescent="0.2">
      <c r="A192" s="57" t="s">
        <v>14</v>
      </c>
      <c r="B192" s="58" t="s">
        <v>263</v>
      </c>
      <c r="C192" s="58" t="s">
        <v>260</v>
      </c>
      <c r="D192" s="58" t="s">
        <v>255</v>
      </c>
      <c r="E192" s="59" t="s">
        <v>116</v>
      </c>
      <c r="F192" s="60">
        <v>200</v>
      </c>
      <c r="G192" s="61">
        <f>G193</f>
        <v>50000</v>
      </c>
      <c r="H192" s="61">
        <v>50000</v>
      </c>
      <c r="I192" s="61">
        <v>50000</v>
      </c>
    </row>
    <row r="193" spans="1:9" s="13" customFormat="1" ht="22.5" x14ac:dyDescent="0.2">
      <c r="A193" s="57" t="s">
        <v>15</v>
      </c>
      <c r="B193" s="58" t="s">
        <v>263</v>
      </c>
      <c r="C193" s="58" t="s">
        <v>260</v>
      </c>
      <c r="D193" s="58" t="s">
        <v>255</v>
      </c>
      <c r="E193" s="59" t="s">
        <v>116</v>
      </c>
      <c r="F193" s="60">
        <v>240</v>
      </c>
      <c r="G193" s="61">
        <v>50000</v>
      </c>
      <c r="H193" s="61">
        <v>50000</v>
      </c>
      <c r="I193" s="61">
        <v>50000</v>
      </c>
    </row>
    <row r="194" spans="1:9" s="9" customFormat="1" ht="11.25" x14ac:dyDescent="0.2">
      <c r="A194" s="54" t="s">
        <v>117</v>
      </c>
      <c r="B194" s="49" t="s">
        <v>263</v>
      </c>
      <c r="C194" s="49" t="s">
        <v>261</v>
      </c>
      <c r="D194" s="49"/>
      <c r="E194" s="55"/>
      <c r="F194" s="56"/>
      <c r="G194" s="53">
        <f>G195+G210+G226+G245+G272</f>
        <v>876668597</v>
      </c>
      <c r="H194" s="53">
        <f t="shared" ref="H194:I194" si="82">H195+H210+H226+H245+H272</f>
        <v>719036500</v>
      </c>
      <c r="I194" s="53">
        <f t="shared" si="82"/>
        <v>769536500</v>
      </c>
    </row>
    <row r="195" spans="1:9" s="9" customFormat="1" ht="13.5" customHeight="1" x14ac:dyDescent="0.2">
      <c r="A195" s="54" t="s">
        <v>118</v>
      </c>
      <c r="B195" s="49" t="s">
        <v>263</v>
      </c>
      <c r="C195" s="49" t="s">
        <v>261</v>
      </c>
      <c r="D195" s="49" t="s">
        <v>254</v>
      </c>
      <c r="E195" s="55"/>
      <c r="F195" s="56"/>
      <c r="G195" s="53">
        <f>G196+G203</f>
        <v>217915000</v>
      </c>
      <c r="H195" s="53">
        <f t="shared" ref="H195:I195" si="83">H196+H203</f>
        <v>181150700</v>
      </c>
      <c r="I195" s="53">
        <f t="shared" si="83"/>
        <v>184619700</v>
      </c>
    </row>
    <row r="196" spans="1:9" s="9" customFormat="1" ht="52.5" x14ac:dyDescent="0.2">
      <c r="A196" s="54" t="s">
        <v>119</v>
      </c>
      <c r="B196" s="49" t="s">
        <v>263</v>
      </c>
      <c r="C196" s="49" t="s">
        <v>261</v>
      </c>
      <c r="D196" s="49" t="s">
        <v>254</v>
      </c>
      <c r="E196" s="55" t="s">
        <v>120</v>
      </c>
      <c r="F196" s="56"/>
      <c r="G196" s="53">
        <f>G197+G199+G201</f>
        <v>128735600</v>
      </c>
      <c r="H196" s="53">
        <f t="shared" ref="H196:I196" si="84">H197+H199+H201</f>
        <v>135850700</v>
      </c>
      <c r="I196" s="53">
        <f t="shared" si="84"/>
        <v>143819700</v>
      </c>
    </row>
    <row r="197" spans="1:9" s="13" customFormat="1" ht="22.5" x14ac:dyDescent="0.2">
      <c r="A197" s="57" t="s">
        <v>12</v>
      </c>
      <c r="B197" s="58" t="s">
        <v>263</v>
      </c>
      <c r="C197" s="58" t="s">
        <v>261</v>
      </c>
      <c r="D197" s="58" t="s">
        <v>254</v>
      </c>
      <c r="E197" s="59" t="s">
        <v>120</v>
      </c>
      <c r="F197" s="60">
        <v>100</v>
      </c>
      <c r="G197" s="61">
        <f>G198</f>
        <v>102562700</v>
      </c>
      <c r="H197" s="61">
        <f t="shared" ref="H197:I197" si="85">H198</f>
        <v>108203600</v>
      </c>
      <c r="I197" s="61">
        <f t="shared" si="85"/>
        <v>114508400</v>
      </c>
    </row>
    <row r="198" spans="1:9" s="13" customFormat="1" ht="22.5" x14ac:dyDescent="0.2">
      <c r="A198" s="57" t="s">
        <v>52</v>
      </c>
      <c r="B198" s="58" t="s">
        <v>263</v>
      </c>
      <c r="C198" s="58" t="s">
        <v>261</v>
      </c>
      <c r="D198" s="58" t="s">
        <v>254</v>
      </c>
      <c r="E198" s="59" t="s">
        <v>120</v>
      </c>
      <c r="F198" s="60">
        <v>110</v>
      </c>
      <c r="G198" s="61">
        <v>102562700</v>
      </c>
      <c r="H198" s="61">
        <v>108203600</v>
      </c>
      <c r="I198" s="61">
        <v>114508400</v>
      </c>
    </row>
    <row r="199" spans="1:9" s="13" customFormat="1" ht="22.5" x14ac:dyDescent="0.2">
      <c r="A199" s="57" t="s">
        <v>14</v>
      </c>
      <c r="B199" s="58" t="s">
        <v>263</v>
      </c>
      <c r="C199" s="58" t="s">
        <v>261</v>
      </c>
      <c r="D199" s="58" t="s">
        <v>254</v>
      </c>
      <c r="E199" s="59" t="s">
        <v>120</v>
      </c>
      <c r="F199" s="60">
        <v>200</v>
      </c>
      <c r="G199" s="61">
        <f>G200</f>
        <v>1271100</v>
      </c>
      <c r="H199" s="61">
        <f t="shared" ref="H199:I199" si="86">H200</f>
        <v>1341000</v>
      </c>
      <c r="I199" s="61">
        <f t="shared" si="86"/>
        <v>1418800</v>
      </c>
    </row>
    <row r="200" spans="1:9" s="13" customFormat="1" ht="22.5" x14ac:dyDescent="0.2">
      <c r="A200" s="57" t="s">
        <v>15</v>
      </c>
      <c r="B200" s="58" t="s">
        <v>263</v>
      </c>
      <c r="C200" s="58" t="s">
        <v>261</v>
      </c>
      <c r="D200" s="58" t="s">
        <v>254</v>
      </c>
      <c r="E200" s="59" t="s">
        <v>120</v>
      </c>
      <c r="F200" s="60">
        <v>240</v>
      </c>
      <c r="G200" s="61">
        <v>1271100</v>
      </c>
      <c r="H200" s="61">
        <v>1341000</v>
      </c>
      <c r="I200" s="61">
        <v>1418800</v>
      </c>
    </row>
    <row r="201" spans="1:9" s="13" customFormat="1" ht="33.75" x14ac:dyDescent="0.2">
      <c r="A201" s="57" t="s">
        <v>48</v>
      </c>
      <c r="B201" s="58" t="s">
        <v>263</v>
      </c>
      <c r="C201" s="58" t="s">
        <v>261</v>
      </c>
      <c r="D201" s="58" t="s">
        <v>254</v>
      </c>
      <c r="E201" s="59" t="s">
        <v>120</v>
      </c>
      <c r="F201" s="60">
        <v>600</v>
      </c>
      <c r="G201" s="61">
        <f>G202</f>
        <v>24901800</v>
      </c>
      <c r="H201" s="61">
        <f t="shared" ref="H201:I201" si="87">H202</f>
        <v>26306100</v>
      </c>
      <c r="I201" s="61">
        <f t="shared" si="87"/>
        <v>27892500</v>
      </c>
    </row>
    <row r="202" spans="1:9" s="13" customFormat="1" ht="22.5" x14ac:dyDescent="0.2">
      <c r="A202" s="57" t="s">
        <v>121</v>
      </c>
      <c r="B202" s="58" t="s">
        <v>263</v>
      </c>
      <c r="C202" s="58" t="s">
        <v>261</v>
      </c>
      <c r="D202" s="58" t="s">
        <v>254</v>
      </c>
      <c r="E202" s="59" t="s">
        <v>120</v>
      </c>
      <c r="F202" s="60">
        <v>610</v>
      </c>
      <c r="G202" s="61">
        <v>24901800</v>
      </c>
      <c r="H202" s="61">
        <v>26306100</v>
      </c>
      <c r="I202" s="61">
        <v>27892500</v>
      </c>
    </row>
    <row r="203" spans="1:9" s="9" customFormat="1" ht="21.75" x14ac:dyDescent="0.2">
      <c r="A203" s="54" t="s">
        <v>122</v>
      </c>
      <c r="B203" s="49" t="s">
        <v>263</v>
      </c>
      <c r="C203" s="49" t="s">
        <v>261</v>
      </c>
      <c r="D203" s="49" t="s">
        <v>254</v>
      </c>
      <c r="E203" s="55" t="s">
        <v>123</v>
      </c>
      <c r="F203" s="56"/>
      <c r="G203" s="53">
        <f>G204+G206+G208</f>
        <v>89179400</v>
      </c>
      <c r="H203" s="53">
        <f t="shared" ref="H203:I203" si="88">H204+H206+H208</f>
        <v>45300000</v>
      </c>
      <c r="I203" s="53">
        <f t="shared" si="88"/>
        <v>40800000</v>
      </c>
    </row>
    <row r="204" spans="1:9" s="13" customFormat="1" ht="22.5" x14ac:dyDescent="0.2">
      <c r="A204" s="57" t="s">
        <v>12</v>
      </c>
      <c r="B204" s="58" t="s">
        <v>263</v>
      </c>
      <c r="C204" s="58" t="s">
        <v>261</v>
      </c>
      <c r="D204" s="58" t="s">
        <v>254</v>
      </c>
      <c r="E204" s="59" t="s">
        <v>123</v>
      </c>
      <c r="F204" s="60">
        <v>100</v>
      </c>
      <c r="G204" s="61">
        <f>G205</f>
        <v>41431800</v>
      </c>
      <c r="H204" s="61">
        <f t="shared" ref="H204:I204" si="89">H205</f>
        <v>21000000</v>
      </c>
      <c r="I204" s="61">
        <f t="shared" si="89"/>
        <v>19000000</v>
      </c>
    </row>
    <row r="205" spans="1:9" s="13" customFormat="1" ht="22.5" x14ac:dyDescent="0.2">
      <c r="A205" s="57" t="s">
        <v>52</v>
      </c>
      <c r="B205" s="58" t="s">
        <v>263</v>
      </c>
      <c r="C205" s="58" t="s">
        <v>261</v>
      </c>
      <c r="D205" s="58" t="s">
        <v>254</v>
      </c>
      <c r="E205" s="59" t="s">
        <v>123</v>
      </c>
      <c r="F205" s="60">
        <v>110</v>
      </c>
      <c r="G205" s="61">
        <v>41431800</v>
      </c>
      <c r="H205" s="61">
        <v>21000000</v>
      </c>
      <c r="I205" s="61">
        <v>19000000</v>
      </c>
    </row>
    <row r="206" spans="1:9" s="13" customFormat="1" ht="22.5" x14ac:dyDescent="0.2">
      <c r="A206" s="57" t="s">
        <v>14</v>
      </c>
      <c r="B206" s="58" t="s">
        <v>263</v>
      </c>
      <c r="C206" s="58" t="s">
        <v>261</v>
      </c>
      <c r="D206" s="58" t="s">
        <v>254</v>
      </c>
      <c r="E206" s="59" t="s">
        <v>123</v>
      </c>
      <c r="F206" s="60">
        <v>200</v>
      </c>
      <c r="G206" s="61">
        <f>G207</f>
        <v>43062400</v>
      </c>
      <c r="H206" s="61">
        <f t="shared" ref="H206:I206" si="90">H207</f>
        <v>22000000</v>
      </c>
      <c r="I206" s="61">
        <f t="shared" si="90"/>
        <v>20000000</v>
      </c>
    </row>
    <row r="207" spans="1:9" s="13" customFormat="1" ht="22.5" x14ac:dyDescent="0.2">
      <c r="A207" s="57" t="s">
        <v>15</v>
      </c>
      <c r="B207" s="58" t="s">
        <v>263</v>
      </c>
      <c r="C207" s="58" t="s">
        <v>261</v>
      </c>
      <c r="D207" s="58" t="s">
        <v>254</v>
      </c>
      <c r="E207" s="59" t="s">
        <v>123</v>
      </c>
      <c r="F207" s="60">
        <v>240</v>
      </c>
      <c r="G207" s="61">
        <v>43062400</v>
      </c>
      <c r="H207" s="61">
        <v>22000000</v>
      </c>
      <c r="I207" s="61">
        <v>20000000</v>
      </c>
    </row>
    <row r="208" spans="1:9" s="13" customFormat="1" ht="22.5" x14ac:dyDescent="0.2">
      <c r="A208" s="57" t="s">
        <v>20</v>
      </c>
      <c r="B208" s="58" t="s">
        <v>263</v>
      </c>
      <c r="C208" s="58" t="s">
        <v>261</v>
      </c>
      <c r="D208" s="58" t="s">
        <v>254</v>
      </c>
      <c r="E208" s="59" t="s">
        <v>123</v>
      </c>
      <c r="F208" s="60">
        <v>800</v>
      </c>
      <c r="G208" s="61">
        <f>G209</f>
        <v>4685200</v>
      </c>
      <c r="H208" s="61">
        <f t="shared" ref="H208:I208" si="91">H209</f>
        <v>2300000</v>
      </c>
      <c r="I208" s="61">
        <f t="shared" si="91"/>
        <v>1800000</v>
      </c>
    </row>
    <row r="209" spans="1:9" s="13" customFormat="1" ht="22.5" x14ac:dyDescent="0.2">
      <c r="A209" s="57" t="s">
        <v>21</v>
      </c>
      <c r="B209" s="58" t="s">
        <v>263</v>
      </c>
      <c r="C209" s="58" t="s">
        <v>261</v>
      </c>
      <c r="D209" s="58" t="s">
        <v>254</v>
      </c>
      <c r="E209" s="59" t="s">
        <v>123</v>
      </c>
      <c r="F209" s="60">
        <v>850</v>
      </c>
      <c r="G209" s="61">
        <v>4685200</v>
      </c>
      <c r="H209" s="61">
        <v>2300000</v>
      </c>
      <c r="I209" s="61">
        <v>1800000</v>
      </c>
    </row>
    <row r="210" spans="1:9" s="9" customFormat="1" ht="21" customHeight="1" x14ac:dyDescent="0.2">
      <c r="A210" s="54" t="s">
        <v>124</v>
      </c>
      <c r="B210" s="49" t="s">
        <v>263</v>
      </c>
      <c r="C210" s="49" t="s">
        <v>261</v>
      </c>
      <c r="D210" s="49" t="s">
        <v>255</v>
      </c>
      <c r="E210" s="55"/>
      <c r="F210" s="56"/>
      <c r="G210" s="53">
        <f>G211+G214+G217+G220+G223</f>
        <v>547425600</v>
      </c>
      <c r="H210" s="53">
        <v>476334300</v>
      </c>
      <c r="I210" s="53">
        <v>505427000</v>
      </c>
    </row>
    <row r="211" spans="1:9" s="9" customFormat="1" ht="42" x14ac:dyDescent="0.2">
      <c r="A211" s="54" t="s">
        <v>125</v>
      </c>
      <c r="B211" s="49" t="s">
        <v>263</v>
      </c>
      <c r="C211" s="49" t="s">
        <v>261</v>
      </c>
      <c r="D211" s="49" t="s">
        <v>255</v>
      </c>
      <c r="E211" s="55" t="s">
        <v>126</v>
      </c>
      <c r="F211" s="56"/>
      <c r="G211" s="53">
        <f>G212</f>
        <v>1085000</v>
      </c>
      <c r="H211" s="53">
        <f t="shared" ref="H211:I212" si="92">H212</f>
        <v>0</v>
      </c>
      <c r="I211" s="53">
        <f t="shared" si="92"/>
        <v>0</v>
      </c>
    </row>
    <row r="212" spans="1:9" s="13" customFormat="1" ht="33.75" x14ac:dyDescent="0.2">
      <c r="A212" s="57" t="s">
        <v>48</v>
      </c>
      <c r="B212" s="58" t="s">
        <v>263</v>
      </c>
      <c r="C212" s="58" t="s">
        <v>261</v>
      </c>
      <c r="D212" s="58" t="s">
        <v>255</v>
      </c>
      <c r="E212" s="59" t="s">
        <v>126</v>
      </c>
      <c r="F212" s="60">
        <v>600</v>
      </c>
      <c r="G212" s="61">
        <f>G213</f>
        <v>1085000</v>
      </c>
      <c r="H212" s="61">
        <f t="shared" si="92"/>
        <v>0</v>
      </c>
      <c r="I212" s="61">
        <f t="shared" si="92"/>
        <v>0</v>
      </c>
    </row>
    <row r="213" spans="1:9" s="13" customFormat="1" ht="22.5" x14ac:dyDescent="0.2">
      <c r="A213" s="57" t="s">
        <v>121</v>
      </c>
      <c r="B213" s="58" t="s">
        <v>263</v>
      </c>
      <c r="C213" s="58" t="s">
        <v>261</v>
      </c>
      <c r="D213" s="58" t="s">
        <v>255</v>
      </c>
      <c r="E213" s="59" t="s">
        <v>126</v>
      </c>
      <c r="F213" s="60">
        <v>610</v>
      </c>
      <c r="G213" s="61">
        <v>1085000</v>
      </c>
      <c r="H213" s="61">
        <v>0</v>
      </c>
      <c r="I213" s="61">
        <v>0</v>
      </c>
    </row>
    <row r="214" spans="1:9" s="9" customFormat="1" ht="31.5" x14ac:dyDescent="0.2">
      <c r="A214" s="54" t="s">
        <v>127</v>
      </c>
      <c r="B214" s="49" t="s">
        <v>263</v>
      </c>
      <c r="C214" s="49" t="s">
        <v>261</v>
      </c>
      <c r="D214" s="49" t="s">
        <v>255</v>
      </c>
      <c r="E214" s="55" t="s">
        <v>128</v>
      </c>
      <c r="F214" s="56"/>
      <c r="G214" s="53">
        <f>G215</f>
        <v>46637600</v>
      </c>
      <c r="H214" s="53">
        <f t="shared" ref="H214:I215" si="93">H215</f>
        <v>80820400</v>
      </c>
      <c r="I214" s="53">
        <f t="shared" si="93"/>
        <v>80535500</v>
      </c>
    </row>
    <row r="215" spans="1:9" s="13" customFormat="1" ht="33.75" x14ac:dyDescent="0.2">
      <c r="A215" s="57" t="s">
        <v>48</v>
      </c>
      <c r="B215" s="58" t="s">
        <v>263</v>
      </c>
      <c r="C215" s="58" t="s">
        <v>261</v>
      </c>
      <c r="D215" s="58" t="s">
        <v>255</v>
      </c>
      <c r="E215" s="59" t="s">
        <v>128</v>
      </c>
      <c r="F215" s="60">
        <v>600</v>
      </c>
      <c r="G215" s="61">
        <f>G216</f>
        <v>46637600</v>
      </c>
      <c r="H215" s="61">
        <f t="shared" si="93"/>
        <v>80820400</v>
      </c>
      <c r="I215" s="61">
        <f t="shared" si="93"/>
        <v>80535500</v>
      </c>
    </row>
    <row r="216" spans="1:9" s="13" customFormat="1" ht="22.5" x14ac:dyDescent="0.2">
      <c r="A216" s="57" t="s">
        <v>121</v>
      </c>
      <c r="B216" s="58" t="s">
        <v>263</v>
      </c>
      <c r="C216" s="58" t="s">
        <v>261</v>
      </c>
      <c r="D216" s="58" t="s">
        <v>255</v>
      </c>
      <c r="E216" s="59" t="s">
        <v>128</v>
      </c>
      <c r="F216" s="60">
        <v>610</v>
      </c>
      <c r="G216" s="61">
        <v>46637600</v>
      </c>
      <c r="H216" s="61">
        <v>80820400</v>
      </c>
      <c r="I216" s="61">
        <v>80535500</v>
      </c>
    </row>
    <row r="217" spans="1:9" s="9" customFormat="1" ht="42" x14ac:dyDescent="0.2">
      <c r="A217" s="54" t="s">
        <v>50</v>
      </c>
      <c r="B217" s="49" t="s">
        <v>263</v>
      </c>
      <c r="C217" s="49" t="s">
        <v>261</v>
      </c>
      <c r="D217" s="49" t="s">
        <v>255</v>
      </c>
      <c r="E217" s="55" t="s">
        <v>51</v>
      </c>
      <c r="F217" s="56"/>
      <c r="G217" s="53">
        <f>G218</f>
        <v>127826600</v>
      </c>
      <c r="H217" s="53">
        <f t="shared" ref="H217:I218" si="94">H218</f>
        <v>0</v>
      </c>
      <c r="I217" s="53">
        <f t="shared" si="94"/>
        <v>0</v>
      </c>
    </row>
    <row r="218" spans="1:9" s="13" customFormat="1" ht="33.75" x14ac:dyDescent="0.2">
      <c r="A218" s="57" t="s">
        <v>48</v>
      </c>
      <c r="B218" s="58" t="s">
        <v>263</v>
      </c>
      <c r="C218" s="58" t="s">
        <v>261</v>
      </c>
      <c r="D218" s="58" t="s">
        <v>255</v>
      </c>
      <c r="E218" s="59" t="s">
        <v>51</v>
      </c>
      <c r="F218" s="60">
        <v>600</v>
      </c>
      <c r="G218" s="61">
        <f>G219</f>
        <v>127826600</v>
      </c>
      <c r="H218" s="61">
        <f t="shared" si="94"/>
        <v>0</v>
      </c>
      <c r="I218" s="61">
        <f t="shared" si="94"/>
        <v>0</v>
      </c>
    </row>
    <row r="219" spans="1:9" s="13" customFormat="1" ht="22.5" x14ac:dyDescent="0.2">
      <c r="A219" s="57" t="s">
        <v>121</v>
      </c>
      <c r="B219" s="58" t="s">
        <v>263</v>
      </c>
      <c r="C219" s="58" t="s">
        <v>261</v>
      </c>
      <c r="D219" s="58" t="s">
        <v>255</v>
      </c>
      <c r="E219" s="59" t="s">
        <v>51</v>
      </c>
      <c r="F219" s="60">
        <v>610</v>
      </c>
      <c r="G219" s="61">
        <v>127826600</v>
      </c>
      <c r="H219" s="61">
        <v>0</v>
      </c>
      <c r="I219" s="61">
        <v>0</v>
      </c>
    </row>
    <row r="220" spans="1:9" s="9" customFormat="1" ht="73.5" x14ac:dyDescent="0.2">
      <c r="A220" s="54" t="s">
        <v>129</v>
      </c>
      <c r="B220" s="49" t="s">
        <v>263</v>
      </c>
      <c r="C220" s="49" t="s">
        <v>261</v>
      </c>
      <c r="D220" s="49" t="s">
        <v>255</v>
      </c>
      <c r="E220" s="55" t="s">
        <v>130</v>
      </c>
      <c r="F220" s="56"/>
      <c r="G220" s="53">
        <f>G221</f>
        <v>342375000</v>
      </c>
      <c r="H220" s="53">
        <f t="shared" ref="H220:I221" si="95">H221</f>
        <v>366012500</v>
      </c>
      <c r="I220" s="53">
        <f t="shared" si="95"/>
        <v>395390100</v>
      </c>
    </row>
    <row r="221" spans="1:9" s="13" customFormat="1" ht="33.75" x14ac:dyDescent="0.2">
      <c r="A221" s="57" t="s">
        <v>48</v>
      </c>
      <c r="B221" s="58" t="s">
        <v>263</v>
      </c>
      <c r="C221" s="58" t="s">
        <v>261</v>
      </c>
      <c r="D221" s="58" t="s">
        <v>255</v>
      </c>
      <c r="E221" s="59" t="s">
        <v>130</v>
      </c>
      <c r="F221" s="60">
        <v>600</v>
      </c>
      <c r="G221" s="61">
        <f>G222</f>
        <v>342375000</v>
      </c>
      <c r="H221" s="61">
        <f t="shared" si="95"/>
        <v>366012500</v>
      </c>
      <c r="I221" s="61">
        <f t="shared" si="95"/>
        <v>395390100</v>
      </c>
    </row>
    <row r="222" spans="1:9" s="13" customFormat="1" ht="22.5" x14ac:dyDescent="0.2">
      <c r="A222" s="57" t="s">
        <v>121</v>
      </c>
      <c r="B222" s="58" t="s">
        <v>263</v>
      </c>
      <c r="C222" s="58" t="s">
        <v>261</v>
      </c>
      <c r="D222" s="58" t="s">
        <v>255</v>
      </c>
      <c r="E222" s="59" t="s">
        <v>130</v>
      </c>
      <c r="F222" s="60">
        <v>610</v>
      </c>
      <c r="G222" s="61">
        <v>342375000</v>
      </c>
      <c r="H222" s="61">
        <v>366012500</v>
      </c>
      <c r="I222" s="61">
        <v>395390100</v>
      </c>
    </row>
    <row r="223" spans="1:9" s="9" customFormat="1" ht="31.5" x14ac:dyDescent="0.2">
      <c r="A223" s="54" t="s">
        <v>131</v>
      </c>
      <c r="B223" s="49" t="s">
        <v>263</v>
      </c>
      <c r="C223" s="49" t="s">
        <v>261</v>
      </c>
      <c r="D223" s="49" t="s">
        <v>255</v>
      </c>
      <c r="E223" s="55" t="s">
        <v>132</v>
      </c>
      <c r="F223" s="56"/>
      <c r="G223" s="53">
        <f>G224</f>
        <v>29501400</v>
      </c>
      <c r="H223" s="53">
        <f t="shared" ref="H223:I224" si="96">H224</f>
        <v>29501400</v>
      </c>
      <c r="I223" s="53">
        <f t="shared" si="96"/>
        <v>29501400</v>
      </c>
    </row>
    <row r="224" spans="1:9" s="13" customFormat="1" ht="33.75" x14ac:dyDescent="0.2">
      <c r="A224" s="57" t="s">
        <v>48</v>
      </c>
      <c r="B224" s="58" t="s">
        <v>263</v>
      </c>
      <c r="C224" s="58" t="s">
        <v>261</v>
      </c>
      <c r="D224" s="58" t="s">
        <v>255</v>
      </c>
      <c r="E224" s="59" t="s">
        <v>132</v>
      </c>
      <c r="F224" s="60">
        <v>600</v>
      </c>
      <c r="G224" s="61">
        <f>G225</f>
        <v>29501400</v>
      </c>
      <c r="H224" s="61">
        <f t="shared" si="96"/>
        <v>29501400</v>
      </c>
      <c r="I224" s="61">
        <f t="shared" si="96"/>
        <v>29501400</v>
      </c>
    </row>
    <row r="225" spans="1:9" s="13" customFormat="1" ht="22.5" x14ac:dyDescent="0.2">
      <c r="A225" s="57" t="s">
        <v>121</v>
      </c>
      <c r="B225" s="58" t="s">
        <v>263</v>
      </c>
      <c r="C225" s="58" t="s">
        <v>261</v>
      </c>
      <c r="D225" s="58" t="s">
        <v>255</v>
      </c>
      <c r="E225" s="59" t="s">
        <v>132</v>
      </c>
      <c r="F225" s="60">
        <v>610</v>
      </c>
      <c r="G225" s="61">
        <v>29501400</v>
      </c>
      <c r="H225" s="61">
        <v>29501400</v>
      </c>
      <c r="I225" s="61">
        <v>29501400</v>
      </c>
    </row>
    <row r="226" spans="1:9" s="9" customFormat="1" ht="18.75" customHeight="1" x14ac:dyDescent="0.2">
      <c r="A226" s="54" t="s">
        <v>133</v>
      </c>
      <c r="B226" s="49" t="s">
        <v>263</v>
      </c>
      <c r="C226" s="49" t="s">
        <v>261</v>
      </c>
      <c r="D226" s="49" t="s">
        <v>256</v>
      </c>
      <c r="E226" s="55"/>
      <c r="F226" s="56"/>
      <c r="G226" s="53">
        <f>G227+G230+G233+G236+G239+G242</f>
        <v>57949000</v>
      </c>
      <c r="H226" s="53">
        <f t="shared" ref="H226:I226" si="97">H227+H230+H233+H236+H239+H242</f>
        <v>27164300</v>
      </c>
      <c r="I226" s="53">
        <f t="shared" si="97"/>
        <v>25664300</v>
      </c>
    </row>
    <row r="227" spans="1:9" s="9" customFormat="1" ht="42" x14ac:dyDescent="0.2">
      <c r="A227" s="54" t="s">
        <v>125</v>
      </c>
      <c r="B227" s="49" t="s">
        <v>263</v>
      </c>
      <c r="C227" s="49" t="s">
        <v>261</v>
      </c>
      <c r="D227" s="49" t="s">
        <v>256</v>
      </c>
      <c r="E227" s="55" t="s">
        <v>126</v>
      </c>
      <c r="F227" s="56"/>
      <c r="G227" s="53">
        <f>G228</f>
        <v>50000</v>
      </c>
      <c r="H227" s="53">
        <f t="shared" ref="H227:I228" si="98">H228</f>
        <v>0</v>
      </c>
      <c r="I227" s="53">
        <f t="shared" si="98"/>
        <v>0</v>
      </c>
    </row>
    <row r="228" spans="1:9" s="13" customFormat="1" ht="33.75" x14ac:dyDescent="0.2">
      <c r="A228" s="57" t="s">
        <v>48</v>
      </c>
      <c r="B228" s="58" t="s">
        <v>263</v>
      </c>
      <c r="C228" s="58" t="s">
        <v>261</v>
      </c>
      <c r="D228" s="58" t="s">
        <v>256</v>
      </c>
      <c r="E228" s="59" t="s">
        <v>126</v>
      </c>
      <c r="F228" s="60">
        <v>600</v>
      </c>
      <c r="G228" s="61">
        <f>G229</f>
        <v>50000</v>
      </c>
      <c r="H228" s="61">
        <f t="shared" si="98"/>
        <v>0</v>
      </c>
      <c r="I228" s="61">
        <f t="shared" si="98"/>
        <v>0</v>
      </c>
    </row>
    <row r="229" spans="1:9" s="13" customFormat="1" ht="22.5" x14ac:dyDescent="0.2">
      <c r="A229" s="57" t="s">
        <v>121</v>
      </c>
      <c r="B229" s="58" t="s">
        <v>263</v>
      </c>
      <c r="C229" s="58" t="s">
        <v>261</v>
      </c>
      <c r="D229" s="58" t="s">
        <v>256</v>
      </c>
      <c r="E229" s="59" t="s">
        <v>126</v>
      </c>
      <c r="F229" s="60">
        <v>610</v>
      </c>
      <c r="G229" s="61">
        <v>50000</v>
      </c>
      <c r="H229" s="61">
        <v>0</v>
      </c>
      <c r="I229" s="61">
        <v>0</v>
      </c>
    </row>
    <row r="230" spans="1:9" s="9" customFormat="1" ht="42" x14ac:dyDescent="0.2">
      <c r="A230" s="54" t="s">
        <v>134</v>
      </c>
      <c r="B230" s="49" t="s">
        <v>263</v>
      </c>
      <c r="C230" s="49" t="s">
        <v>261</v>
      </c>
      <c r="D230" s="49" t="s">
        <v>256</v>
      </c>
      <c r="E230" s="55" t="s">
        <v>135</v>
      </c>
      <c r="F230" s="56"/>
      <c r="G230" s="53">
        <f>G231</f>
        <v>50000</v>
      </c>
      <c r="H230" s="53">
        <f t="shared" ref="H230:I231" si="99">H231</f>
        <v>25000</v>
      </c>
      <c r="I230" s="53">
        <f t="shared" si="99"/>
        <v>25000</v>
      </c>
    </row>
    <row r="231" spans="1:9" s="13" customFormat="1" ht="33.75" x14ac:dyDescent="0.2">
      <c r="A231" s="57" t="s">
        <v>48</v>
      </c>
      <c r="B231" s="58" t="s">
        <v>263</v>
      </c>
      <c r="C231" s="58" t="s">
        <v>261</v>
      </c>
      <c r="D231" s="58" t="s">
        <v>256</v>
      </c>
      <c r="E231" s="59" t="s">
        <v>135</v>
      </c>
      <c r="F231" s="60">
        <v>600</v>
      </c>
      <c r="G231" s="61">
        <f>G232</f>
        <v>50000</v>
      </c>
      <c r="H231" s="61">
        <f t="shared" si="99"/>
        <v>25000</v>
      </c>
      <c r="I231" s="61">
        <f t="shared" si="99"/>
        <v>25000</v>
      </c>
    </row>
    <row r="232" spans="1:9" s="13" customFormat="1" ht="22.5" x14ac:dyDescent="0.2">
      <c r="A232" s="57" t="s">
        <v>121</v>
      </c>
      <c r="B232" s="58" t="s">
        <v>263</v>
      </c>
      <c r="C232" s="58" t="s">
        <v>261</v>
      </c>
      <c r="D232" s="58" t="s">
        <v>256</v>
      </c>
      <c r="E232" s="59" t="s">
        <v>135</v>
      </c>
      <c r="F232" s="60">
        <v>610</v>
      </c>
      <c r="G232" s="61">
        <v>50000</v>
      </c>
      <c r="H232" s="61">
        <v>25000</v>
      </c>
      <c r="I232" s="61">
        <v>25000</v>
      </c>
    </row>
    <row r="233" spans="1:9" s="9" customFormat="1" ht="42" x14ac:dyDescent="0.2">
      <c r="A233" s="54" t="s">
        <v>136</v>
      </c>
      <c r="B233" s="49" t="s">
        <v>263</v>
      </c>
      <c r="C233" s="49" t="s">
        <v>261</v>
      </c>
      <c r="D233" s="49" t="s">
        <v>256</v>
      </c>
      <c r="E233" s="55" t="s">
        <v>137</v>
      </c>
      <c r="F233" s="56"/>
      <c r="G233" s="53">
        <f>G234</f>
        <v>50000</v>
      </c>
      <c r="H233" s="53">
        <f t="shared" ref="H233:I234" si="100">H234</f>
        <v>0</v>
      </c>
      <c r="I233" s="53">
        <f t="shared" si="100"/>
        <v>0</v>
      </c>
    </row>
    <row r="234" spans="1:9" s="13" customFormat="1" ht="33.75" x14ac:dyDescent="0.2">
      <c r="A234" s="57" t="s">
        <v>48</v>
      </c>
      <c r="B234" s="58" t="s">
        <v>263</v>
      </c>
      <c r="C234" s="58" t="s">
        <v>261</v>
      </c>
      <c r="D234" s="58" t="s">
        <v>256</v>
      </c>
      <c r="E234" s="59" t="s">
        <v>137</v>
      </c>
      <c r="F234" s="60">
        <v>600</v>
      </c>
      <c r="G234" s="61">
        <f>G235</f>
        <v>50000</v>
      </c>
      <c r="H234" s="61">
        <f t="shared" si="100"/>
        <v>0</v>
      </c>
      <c r="I234" s="61">
        <f t="shared" si="100"/>
        <v>0</v>
      </c>
    </row>
    <row r="235" spans="1:9" s="13" customFormat="1" ht="22.5" x14ac:dyDescent="0.2">
      <c r="A235" s="57" t="s">
        <v>121</v>
      </c>
      <c r="B235" s="58" t="s">
        <v>263</v>
      </c>
      <c r="C235" s="58" t="s">
        <v>261</v>
      </c>
      <c r="D235" s="58" t="s">
        <v>256</v>
      </c>
      <c r="E235" s="59" t="s">
        <v>137</v>
      </c>
      <c r="F235" s="60">
        <v>610</v>
      </c>
      <c r="G235" s="61">
        <v>50000</v>
      </c>
      <c r="H235" s="61">
        <v>0</v>
      </c>
      <c r="I235" s="61">
        <v>0</v>
      </c>
    </row>
    <row r="236" spans="1:9" s="9" customFormat="1" ht="21.75" x14ac:dyDescent="0.2">
      <c r="A236" s="54" t="s">
        <v>138</v>
      </c>
      <c r="B236" s="49" t="s">
        <v>263</v>
      </c>
      <c r="C236" s="49" t="s">
        <v>261</v>
      </c>
      <c r="D236" s="49" t="s">
        <v>256</v>
      </c>
      <c r="E236" s="55" t="s">
        <v>139</v>
      </c>
      <c r="F236" s="56"/>
      <c r="G236" s="53">
        <f>G237</f>
        <v>0</v>
      </c>
      <c r="H236" s="53">
        <f t="shared" ref="H236:I237" si="101">H237</f>
        <v>23394100</v>
      </c>
      <c r="I236" s="53">
        <f t="shared" si="101"/>
        <v>22394100</v>
      </c>
    </row>
    <row r="237" spans="1:9" s="13" customFormat="1" ht="22.5" x14ac:dyDescent="0.2">
      <c r="A237" s="57" t="s">
        <v>12</v>
      </c>
      <c r="B237" s="58" t="s">
        <v>263</v>
      </c>
      <c r="C237" s="58" t="s">
        <v>261</v>
      </c>
      <c r="D237" s="58" t="s">
        <v>256</v>
      </c>
      <c r="E237" s="59" t="s">
        <v>139</v>
      </c>
      <c r="F237" s="60">
        <v>600</v>
      </c>
      <c r="G237" s="61">
        <f>G238</f>
        <v>0</v>
      </c>
      <c r="H237" s="61">
        <f t="shared" si="101"/>
        <v>23394100</v>
      </c>
      <c r="I237" s="61">
        <f t="shared" si="101"/>
        <v>22394100</v>
      </c>
    </row>
    <row r="238" spans="1:9" s="13" customFormat="1" ht="22.5" x14ac:dyDescent="0.2">
      <c r="A238" s="57" t="s">
        <v>52</v>
      </c>
      <c r="B238" s="58" t="s">
        <v>263</v>
      </c>
      <c r="C238" s="58" t="s">
        <v>261</v>
      </c>
      <c r="D238" s="58" t="s">
        <v>256</v>
      </c>
      <c r="E238" s="59" t="s">
        <v>139</v>
      </c>
      <c r="F238" s="60">
        <v>610</v>
      </c>
      <c r="G238" s="61">
        <v>0</v>
      </c>
      <c r="H238" s="61">
        <v>23394100</v>
      </c>
      <c r="I238" s="61">
        <v>22394100</v>
      </c>
    </row>
    <row r="239" spans="1:9" s="9" customFormat="1" ht="31.5" x14ac:dyDescent="0.2">
      <c r="A239" s="54" t="s">
        <v>140</v>
      </c>
      <c r="B239" s="49" t="s">
        <v>263</v>
      </c>
      <c r="C239" s="49" t="s">
        <v>261</v>
      </c>
      <c r="D239" s="49" t="s">
        <v>256</v>
      </c>
      <c r="E239" s="55" t="s">
        <v>141</v>
      </c>
      <c r="F239" s="56"/>
      <c r="G239" s="53">
        <f>G240</f>
        <v>7490400</v>
      </c>
      <c r="H239" s="53">
        <f t="shared" ref="H239:I240" si="102">H240</f>
        <v>3745200</v>
      </c>
      <c r="I239" s="53">
        <f t="shared" si="102"/>
        <v>3245200</v>
      </c>
    </row>
    <row r="240" spans="1:9" s="13" customFormat="1" ht="33.75" x14ac:dyDescent="0.2">
      <c r="A240" s="57" t="s">
        <v>48</v>
      </c>
      <c r="B240" s="58" t="s">
        <v>263</v>
      </c>
      <c r="C240" s="58" t="s">
        <v>261</v>
      </c>
      <c r="D240" s="58" t="s">
        <v>256</v>
      </c>
      <c r="E240" s="59" t="s">
        <v>141</v>
      </c>
      <c r="F240" s="60">
        <v>600</v>
      </c>
      <c r="G240" s="61">
        <f>G241</f>
        <v>7490400</v>
      </c>
      <c r="H240" s="61">
        <f t="shared" si="102"/>
        <v>3745200</v>
      </c>
      <c r="I240" s="61">
        <f t="shared" si="102"/>
        <v>3245200</v>
      </c>
    </row>
    <row r="241" spans="1:10" s="13" customFormat="1" ht="22.5" x14ac:dyDescent="0.2">
      <c r="A241" s="57" t="s">
        <v>121</v>
      </c>
      <c r="B241" s="58" t="s">
        <v>263</v>
      </c>
      <c r="C241" s="58" t="s">
        <v>261</v>
      </c>
      <c r="D241" s="58" t="s">
        <v>256</v>
      </c>
      <c r="E241" s="59" t="s">
        <v>141</v>
      </c>
      <c r="F241" s="60">
        <v>610</v>
      </c>
      <c r="G241" s="61">
        <v>7490400</v>
      </c>
      <c r="H241" s="61">
        <v>3745200</v>
      </c>
      <c r="I241" s="61">
        <v>3245200</v>
      </c>
    </row>
    <row r="242" spans="1:10" s="9" customFormat="1" ht="42" x14ac:dyDescent="0.2">
      <c r="A242" s="54" t="s">
        <v>50</v>
      </c>
      <c r="B242" s="49" t="s">
        <v>263</v>
      </c>
      <c r="C242" s="49" t="s">
        <v>261</v>
      </c>
      <c r="D242" s="49" t="s">
        <v>256</v>
      </c>
      <c r="E242" s="55" t="s">
        <v>51</v>
      </c>
      <c r="F242" s="56"/>
      <c r="G242" s="53">
        <f>G243</f>
        <v>50308600</v>
      </c>
      <c r="H242" s="53">
        <f t="shared" ref="H242:I243" si="103">H243</f>
        <v>0</v>
      </c>
      <c r="I242" s="53">
        <f t="shared" si="103"/>
        <v>0</v>
      </c>
    </row>
    <row r="243" spans="1:10" s="13" customFormat="1" ht="33.75" x14ac:dyDescent="0.2">
      <c r="A243" s="57" t="s">
        <v>48</v>
      </c>
      <c r="B243" s="58" t="s">
        <v>263</v>
      </c>
      <c r="C243" s="58" t="s">
        <v>261</v>
      </c>
      <c r="D243" s="58" t="s">
        <v>256</v>
      </c>
      <c r="E243" s="59" t="s">
        <v>51</v>
      </c>
      <c r="F243" s="60">
        <v>600</v>
      </c>
      <c r="G243" s="61">
        <f>G244</f>
        <v>50308600</v>
      </c>
      <c r="H243" s="61">
        <f t="shared" si="103"/>
        <v>0</v>
      </c>
      <c r="I243" s="61">
        <f t="shared" si="103"/>
        <v>0</v>
      </c>
    </row>
    <row r="244" spans="1:10" s="13" customFormat="1" ht="22.5" x14ac:dyDescent="0.2">
      <c r="A244" s="57" t="s">
        <v>121</v>
      </c>
      <c r="B244" s="58" t="s">
        <v>263</v>
      </c>
      <c r="C244" s="58" t="s">
        <v>261</v>
      </c>
      <c r="D244" s="58" t="s">
        <v>256</v>
      </c>
      <c r="E244" s="59" t="s">
        <v>51</v>
      </c>
      <c r="F244" s="60">
        <v>610</v>
      </c>
      <c r="G244" s="61">
        <v>50308600</v>
      </c>
      <c r="H244" s="61">
        <v>0</v>
      </c>
      <c r="I244" s="61">
        <v>0</v>
      </c>
    </row>
    <row r="245" spans="1:10" s="9" customFormat="1" ht="17.25" customHeight="1" x14ac:dyDescent="0.2">
      <c r="A245" s="54" t="s">
        <v>142</v>
      </c>
      <c r="B245" s="49" t="s">
        <v>263</v>
      </c>
      <c r="C245" s="49" t="s">
        <v>261</v>
      </c>
      <c r="D245" s="49" t="s">
        <v>261</v>
      </c>
      <c r="E245" s="55"/>
      <c r="F245" s="56"/>
      <c r="G245" s="53">
        <f>G246+G253+G256+G259+G266+G269</f>
        <v>9674697</v>
      </c>
      <c r="H245" s="53">
        <f t="shared" ref="H245:I245" si="104">H246+H253+H256+H259+H266+H269</f>
        <v>6321500</v>
      </c>
      <c r="I245" s="53">
        <f t="shared" si="104"/>
        <v>6321500</v>
      </c>
    </row>
    <row r="246" spans="1:10" s="9" customFormat="1" ht="21.75" x14ac:dyDescent="0.2">
      <c r="A246" s="54" t="s">
        <v>143</v>
      </c>
      <c r="B246" s="49" t="s">
        <v>263</v>
      </c>
      <c r="C246" s="49" t="s">
        <v>261</v>
      </c>
      <c r="D246" s="49" t="s">
        <v>261</v>
      </c>
      <c r="E246" s="55" t="s">
        <v>144</v>
      </c>
      <c r="F246" s="56"/>
      <c r="G246" s="53">
        <f>G247+G249+G251</f>
        <v>6266100</v>
      </c>
      <c r="H246" s="53">
        <f t="shared" ref="H246:I246" si="105">H247+H249+H251</f>
        <v>3162000</v>
      </c>
      <c r="I246" s="53">
        <f t="shared" si="105"/>
        <v>3162000</v>
      </c>
    </row>
    <row r="247" spans="1:10" s="13" customFormat="1" ht="22.5" x14ac:dyDescent="0.2">
      <c r="A247" s="57" t="s">
        <v>12</v>
      </c>
      <c r="B247" s="58" t="s">
        <v>263</v>
      </c>
      <c r="C247" s="58" t="s">
        <v>261</v>
      </c>
      <c r="D247" s="58" t="s">
        <v>261</v>
      </c>
      <c r="E247" s="59" t="s">
        <v>144</v>
      </c>
      <c r="F247" s="60">
        <v>100</v>
      </c>
      <c r="G247" s="61">
        <f>G248</f>
        <v>6138200</v>
      </c>
      <c r="H247" s="61">
        <f t="shared" ref="H247:I247" si="106">H248</f>
        <v>3100000</v>
      </c>
      <c r="I247" s="61">
        <f t="shared" si="106"/>
        <v>3100000</v>
      </c>
    </row>
    <row r="248" spans="1:10" s="13" customFormat="1" ht="22.5" x14ac:dyDescent="0.2">
      <c r="A248" s="57" t="s">
        <v>52</v>
      </c>
      <c r="B248" s="58" t="s">
        <v>263</v>
      </c>
      <c r="C248" s="58" t="s">
        <v>261</v>
      </c>
      <c r="D248" s="58" t="s">
        <v>261</v>
      </c>
      <c r="E248" s="59" t="s">
        <v>144</v>
      </c>
      <c r="F248" s="60">
        <v>110</v>
      </c>
      <c r="G248" s="61">
        <v>6138200</v>
      </c>
      <c r="H248" s="61">
        <v>3100000</v>
      </c>
      <c r="I248" s="61">
        <v>3100000</v>
      </c>
    </row>
    <row r="249" spans="1:10" s="13" customFormat="1" ht="22.5" x14ac:dyDescent="0.2">
      <c r="A249" s="57" t="s">
        <v>14</v>
      </c>
      <c r="B249" s="58" t="s">
        <v>263</v>
      </c>
      <c r="C249" s="58" t="s">
        <v>261</v>
      </c>
      <c r="D249" s="58" t="s">
        <v>261</v>
      </c>
      <c r="E249" s="59" t="s">
        <v>144</v>
      </c>
      <c r="F249" s="60">
        <v>200</v>
      </c>
      <c r="G249" s="61">
        <f>G250</f>
        <v>102900</v>
      </c>
      <c r="H249" s="61">
        <f t="shared" ref="H249:I249" si="107">H250</f>
        <v>50000</v>
      </c>
      <c r="I249" s="61">
        <f t="shared" si="107"/>
        <v>50000</v>
      </c>
    </row>
    <row r="250" spans="1:10" s="13" customFormat="1" ht="22.5" x14ac:dyDescent="0.2">
      <c r="A250" s="57" t="s">
        <v>15</v>
      </c>
      <c r="B250" s="58" t="s">
        <v>263</v>
      </c>
      <c r="C250" s="58" t="s">
        <v>261</v>
      </c>
      <c r="D250" s="58" t="s">
        <v>261</v>
      </c>
      <c r="E250" s="59" t="s">
        <v>144</v>
      </c>
      <c r="F250" s="60">
        <v>240</v>
      </c>
      <c r="G250" s="61">
        <v>102900</v>
      </c>
      <c r="H250" s="61">
        <v>50000</v>
      </c>
      <c r="I250" s="61">
        <v>50000</v>
      </c>
    </row>
    <row r="251" spans="1:10" s="13" customFormat="1" ht="22.5" x14ac:dyDescent="0.2">
      <c r="A251" s="57" t="s">
        <v>20</v>
      </c>
      <c r="B251" s="58" t="s">
        <v>263</v>
      </c>
      <c r="C251" s="58" t="s">
        <v>261</v>
      </c>
      <c r="D251" s="58" t="s">
        <v>261</v>
      </c>
      <c r="E251" s="59" t="s">
        <v>144</v>
      </c>
      <c r="F251" s="60">
        <v>800</v>
      </c>
      <c r="G251" s="61">
        <f>G252</f>
        <v>25000</v>
      </c>
      <c r="H251" s="61">
        <f t="shared" ref="H251:I251" si="108">H252</f>
        <v>12000</v>
      </c>
      <c r="I251" s="61">
        <f t="shared" si="108"/>
        <v>12000</v>
      </c>
    </row>
    <row r="252" spans="1:10" s="13" customFormat="1" ht="22.5" x14ac:dyDescent="0.2">
      <c r="A252" s="57" t="s">
        <v>21</v>
      </c>
      <c r="B252" s="58" t="s">
        <v>263</v>
      </c>
      <c r="C252" s="58" t="s">
        <v>261</v>
      </c>
      <c r="D252" s="58" t="s">
        <v>261</v>
      </c>
      <c r="E252" s="59" t="s">
        <v>144</v>
      </c>
      <c r="F252" s="60">
        <v>850</v>
      </c>
      <c r="G252" s="61">
        <v>25000</v>
      </c>
      <c r="H252" s="61">
        <v>12000</v>
      </c>
      <c r="I252" s="61">
        <v>12000</v>
      </c>
    </row>
    <row r="253" spans="1:10" s="9" customFormat="1" ht="52.5" x14ac:dyDescent="0.2">
      <c r="A253" s="62" t="s">
        <v>145</v>
      </c>
      <c r="B253" s="49" t="s">
        <v>263</v>
      </c>
      <c r="C253" s="49" t="s">
        <v>261</v>
      </c>
      <c r="D253" s="49" t="s">
        <v>261</v>
      </c>
      <c r="E253" s="63" t="s">
        <v>146</v>
      </c>
      <c r="F253" s="64"/>
      <c r="G253" s="68">
        <f>G254</f>
        <v>11707</v>
      </c>
      <c r="H253" s="68">
        <f t="shared" ref="H253:I254" si="109">H254</f>
        <v>11700</v>
      </c>
      <c r="I253" s="68">
        <f t="shared" si="109"/>
        <v>11700</v>
      </c>
      <c r="J253" s="72"/>
    </row>
    <row r="254" spans="1:10" s="13" customFormat="1" ht="33.75" x14ac:dyDescent="0.2">
      <c r="A254" s="57" t="s">
        <v>48</v>
      </c>
      <c r="B254" s="58" t="s">
        <v>263</v>
      </c>
      <c r="C254" s="58" t="s">
        <v>261</v>
      </c>
      <c r="D254" s="58" t="s">
        <v>261</v>
      </c>
      <c r="E254" s="59" t="s">
        <v>146</v>
      </c>
      <c r="F254" s="60">
        <v>600</v>
      </c>
      <c r="G254" s="61">
        <f>G255</f>
        <v>11707</v>
      </c>
      <c r="H254" s="61">
        <f t="shared" si="109"/>
        <v>11700</v>
      </c>
      <c r="I254" s="61">
        <f t="shared" si="109"/>
        <v>11700</v>
      </c>
      <c r="J254" s="73"/>
    </row>
    <row r="255" spans="1:10" s="13" customFormat="1" ht="22.5" x14ac:dyDescent="0.2">
      <c r="A255" s="57" t="s">
        <v>121</v>
      </c>
      <c r="B255" s="58" t="s">
        <v>263</v>
      </c>
      <c r="C255" s="58" t="s">
        <v>261</v>
      </c>
      <c r="D255" s="58" t="s">
        <v>261</v>
      </c>
      <c r="E255" s="59" t="s">
        <v>146</v>
      </c>
      <c r="F255" s="60">
        <v>610</v>
      </c>
      <c r="G255" s="61">
        <v>11707</v>
      </c>
      <c r="H255" s="61">
        <v>11700</v>
      </c>
      <c r="I255" s="61">
        <v>11700</v>
      </c>
      <c r="J255" s="73"/>
    </row>
    <row r="256" spans="1:10" s="9" customFormat="1" ht="21.75" x14ac:dyDescent="0.2">
      <c r="A256" s="62" t="s">
        <v>147</v>
      </c>
      <c r="B256" s="49" t="s">
        <v>263</v>
      </c>
      <c r="C256" s="49" t="s">
        <v>261</v>
      </c>
      <c r="D256" s="49" t="s">
        <v>261</v>
      </c>
      <c r="E256" s="55" t="s">
        <v>148</v>
      </c>
      <c r="F256" s="56"/>
      <c r="G256" s="53">
        <f>G257</f>
        <v>3219790</v>
      </c>
      <c r="H256" s="53">
        <f t="shared" ref="H256:I257" si="110">H257</f>
        <v>3058800</v>
      </c>
      <c r="I256" s="53">
        <f t="shared" si="110"/>
        <v>3058800</v>
      </c>
      <c r="J256" s="72"/>
    </row>
    <row r="257" spans="1:10" s="13" customFormat="1" ht="33.75" x14ac:dyDescent="0.2">
      <c r="A257" s="57" t="s">
        <v>48</v>
      </c>
      <c r="B257" s="58" t="s">
        <v>263</v>
      </c>
      <c r="C257" s="58" t="s">
        <v>261</v>
      </c>
      <c r="D257" s="58" t="s">
        <v>261</v>
      </c>
      <c r="E257" s="59" t="s">
        <v>148</v>
      </c>
      <c r="F257" s="60">
        <v>600</v>
      </c>
      <c r="G257" s="61">
        <f>G258</f>
        <v>3219790</v>
      </c>
      <c r="H257" s="61">
        <f t="shared" si="110"/>
        <v>3058800</v>
      </c>
      <c r="I257" s="61">
        <f t="shared" si="110"/>
        <v>3058800</v>
      </c>
      <c r="J257" s="73"/>
    </row>
    <row r="258" spans="1:10" s="13" customFormat="1" ht="22.5" x14ac:dyDescent="0.2">
      <c r="A258" s="57" t="s">
        <v>121</v>
      </c>
      <c r="B258" s="58" t="s">
        <v>263</v>
      </c>
      <c r="C258" s="58" t="s">
        <v>261</v>
      </c>
      <c r="D258" s="58" t="s">
        <v>261</v>
      </c>
      <c r="E258" s="59" t="s">
        <v>148</v>
      </c>
      <c r="F258" s="60">
        <v>610</v>
      </c>
      <c r="G258" s="61">
        <v>3219790</v>
      </c>
      <c r="H258" s="61">
        <v>3058800</v>
      </c>
      <c r="I258" s="61">
        <v>3058800</v>
      </c>
    </row>
    <row r="259" spans="1:10" s="9" customFormat="1" ht="31.5" x14ac:dyDescent="0.2">
      <c r="A259" s="54" t="s">
        <v>149</v>
      </c>
      <c r="B259" s="49" t="s">
        <v>263</v>
      </c>
      <c r="C259" s="49" t="s">
        <v>261</v>
      </c>
      <c r="D259" s="49" t="s">
        <v>261</v>
      </c>
      <c r="E259" s="55" t="s">
        <v>150</v>
      </c>
      <c r="F259" s="56"/>
      <c r="G259" s="53">
        <f>G260+G262+G264</f>
        <v>96100</v>
      </c>
      <c r="H259" s="53">
        <f t="shared" ref="H259:I259" si="111">H260+H262+H264</f>
        <v>49000</v>
      </c>
      <c r="I259" s="53">
        <f t="shared" si="111"/>
        <v>49000</v>
      </c>
    </row>
    <row r="260" spans="1:10" s="13" customFormat="1" ht="33.75" x14ac:dyDescent="0.2">
      <c r="A260" s="57" t="s">
        <v>48</v>
      </c>
      <c r="B260" s="58" t="s">
        <v>263</v>
      </c>
      <c r="C260" s="58" t="s">
        <v>261</v>
      </c>
      <c r="D260" s="58" t="s">
        <v>261</v>
      </c>
      <c r="E260" s="59" t="s">
        <v>150</v>
      </c>
      <c r="F260" s="60">
        <v>100</v>
      </c>
      <c r="G260" s="61">
        <f>G261</f>
        <v>27100</v>
      </c>
      <c r="H260" s="61">
        <f t="shared" ref="H260:I260" si="112">H261</f>
        <v>15000</v>
      </c>
      <c r="I260" s="61">
        <f t="shared" si="112"/>
        <v>15000</v>
      </c>
    </row>
    <row r="261" spans="1:10" s="13" customFormat="1" ht="22.5" x14ac:dyDescent="0.2">
      <c r="A261" s="57" t="s">
        <v>121</v>
      </c>
      <c r="B261" s="58" t="s">
        <v>263</v>
      </c>
      <c r="C261" s="58" t="s">
        <v>261</v>
      </c>
      <c r="D261" s="58" t="s">
        <v>261</v>
      </c>
      <c r="E261" s="59" t="s">
        <v>150</v>
      </c>
      <c r="F261" s="60">
        <v>110</v>
      </c>
      <c r="G261" s="61">
        <v>27100</v>
      </c>
      <c r="H261" s="61">
        <v>15000</v>
      </c>
      <c r="I261" s="61">
        <v>15000</v>
      </c>
    </row>
    <row r="262" spans="1:10" s="13" customFormat="1" ht="33.75" x14ac:dyDescent="0.2">
      <c r="A262" s="57" t="s">
        <v>48</v>
      </c>
      <c r="B262" s="58" t="s">
        <v>263</v>
      </c>
      <c r="C262" s="58" t="s">
        <v>261</v>
      </c>
      <c r="D262" s="58" t="s">
        <v>261</v>
      </c>
      <c r="E262" s="59" t="s">
        <v>150</v>
      </c>
      <c r="F262" s="60">
        <v>200</v>
      </c>
      <c r="G262" s="61">
        <f>G263</f>
        <v>34000</v>
      </c>
      <c r="H262" s="61">
        <f t="shared" ref="H262:I262" si="113">H263</f>
        <v>17000</v>
      </c>
      <c r="I262" s="61">
        <f t="shared" si="113"/>
        <v>17000</v>
      </c>
    </row>
    <row r="263" spans="1:10" s="13" customFormat="1" ht="22.5" x14ac:dyDescent="0.2">
      <c r="A263" s="57" t="s">
        <v>121</v>
      </c>
      <c r="B263" s="58" t="s">
        <v>263</v>
      </c>
      <c r="C263" s="58" t="s">
        <v>261</v>
      </c>
      <c r="D263" s="58" t="s">
        <v>261</v>
      </c>
      <c r="E263" s="59" t="s">
        <v>150</v>
      </c>
      <c r="F263" s="60">
        <v>240</v>
      </c>
      <c r="G263" s="61">
        <v>34000</v>
      </c>
      <c r="H263" s="61">
        <v>17000</v>
      </c>
      <c r="I263" s="61">
        <v>17000</v>
      </c>
    </row>
    <row r="264" spans="1:10" s="13" customFormat="1" ht="22.5" x14ac:dyDescent="0.2">
      <c r="A264" s="57" t="s">
        <v>58</v>
      </c>
      <c r="B264" s="58" t="s">
        <v>263</v>
      </c>
      <c r="C264" s="58" t="s">
        <v>261</v>
      </c>
      <c r="D264" s="58" t="s">
        <v>261</v>
      </c>
      <c r="E264" s="59" t="s">
        <v>150</v>
      </c>
      <c r="F264" s="60">
        <v>300</v>
      </c>
      <c r="G264" s="61">
        <f>G265</f>
        <v>35000</v>
      </c>
      <c r="H264" s="61">
        <f t="shared" ref="H264:I264" si="114">H265</f>
        <v>17000</v>
      </c>
      <c r="I264" s="61">
        <f t="shared" si="114"/>
        <v>17000</v>
      </c>
    </row>
    <row r="265" spans="1:10" s="13" customFormat="1" ht="22.5" x14ac:dyDescent="0.2">
      <c r="A265" s="57" t="s">
        <v>59</v>
      </c>
      <c r="B265" s="58" t="s">
        <v>263</v>
      </c>
      <c r="C265" s="58" t="s">
        <v>261</v>
      </c>
      <c r="D265" s="58" t="s">
        <v>261</v>
      </c>
      <c r="E265" s="59" t="s">
        <v>150</v>
      </c>
      <c r="F265" s="60">
        <v>350</v>
      </c>
      <c r="G265" s="61">
        <v>35000</v>
      </c>
      <c r="H265" s="61">
        <v>17000</v>
      </c>
      <c r="I265" s="61">
        <v>17000</v>
      </c>
    </row>
    <row r="266" spans="1:10" s="9" customFormat="1" ht="42" x14ac:dyDescent="0.2">
      <c r="A266" s="54" t="s">
        <v>134</v>
      </c>
      <c r="B266" s="49" t="s">
        <v>263</v>
      </c>
      <c r="C266" s="49" t="s">
        <v>261</v>
      </c>
      <c r="D266" s="49" t="s">
        <v>261</v>
      </c>
      <c r="E266" s="55" t="s">
        <v>135</v>
      </c>
      <c r="F266" s="56"/>
      <c r="G266" s="53">
        <f>G267</f>
        <v>71000</v>
      </c>
      <c r="H266" s="53">
        <f t="shared" ref="H266:I267" si="115">H267</f>
        <v>40000</v>
      </c>
      <c r="I266" s="53">
        <f t="shared" si="115"/>
        <v>40000</v>
      </c>
    </row>
    <row r="267" spans="1:10" s="13" customFormat="1" ht="22.5" x14ac:dyDescent="0.2">
      <c r="A267" s="57" t="s">
        <v>14</v>
      </c>
      <c r="B267" s="58" t="s">
        <v>263</v>
      </c>
      <c r="C267" s="58" t="s">
        <v>261</v>
      </c>
      <c r="D267" s="58" t="s">
        <v>261</v>
      </c>
      <c r="E267" s="59" t="s">
        <v>135</v>
      </c>
      <c r="F267" s="60">
        <v>200</v>
      </c>
      <c r="G267" s="61">
        <f>G268</f>
        <v>71000</v>
      </c>
      <c r="H267" s="61">
        <f t="shared" si="115"/>
        <v>40000</v>
      </c>
      <c r="I267" s="61">
        <f t="shared" si="115"/>
        <v>40000</v>
      </c>
    </row>
    <row r="268" spans="1:10" s="13" customFormat="1" ht="22.5" x14ac:dyDescent="0.2">
      <c r="A268" s="57" t="s">
        <v>15</v>
      </c>
      <c r="B268" s="58" t="s">
        <v>263</v>
      </c>
      <c r="C268" s="58" t="s">
        <v>261</v>
      </c>
      <c r="D268" s="58" t="s">
        <v>261</v>
      </c>
      <c r="E268" s="59" t="s">
        <v>135</v>
      </c>
      <c r="F268" s="60">
        <v>240</v>
      </c>
      <c r="G268" s="61">
        <v>71000</v>
      </c>
      <c r="H268" s="61">
        <v>40000</v>
      </c>
      <c r="I268" s="61">
        <v>40000</v>
      </c>
    </row>
    <row r="269" spans="1:10" s="9" customFormat="1" ht="42" x14ac:dyDescent="0.2">
      <c r="A269" s="54" t="s">
        <v>136</v>
      </c>
      <c r="B269" s="49" t="s">
        <v>263</v>
      </c>
      <c r="C269" s="49" t="s">
        <v>261</v>
      </c>
      <c r="D269" s="49" t="s">
        <v>261</v>
      </c>
      <c r="E269" s="55" t="s">
        <v>137</v>
      </c>
      <c r="F269" s="56"/>
      <c r="G269" s="53">
        <f>G270</f>
        <v>10000</v>
      </c>
      <c r="H269" s="53">
        <f t="shared" ref="H269:I270" si="116">H270</f>
        <v>0</v>
      </c>
      <c r="I269" s="53">
        <f t="shared" si="116"/>
        <v>0</v>
      </c>
    </row>
    <row r="270" spans="1:10" s="13" customFormat="1" ht="22.5" x14ac:dyDescent="0.2">
      <c r="A270" s="57" t="s">
        <v>14</v>
      </c>
      <c r="B270" s="58" t="s">
        <v>263</v>
      </c>
      <c r="C270" s="58" t="s">
        <v>261</v>
      </c>
      <c r="D270" s="58" t="s">
        <v>261</v>
      </c>
      <c r="E270" s="59" t="s">
        <v>137</v>
      </c>
      <c r="F270" s="60">
        <v>200</v>
      </c>
      <c r="G270" s="61">
        <f>G271</f>
        <v>10000</v>
      </c>
      <c r="H270" s="61">
        <f t="shared" si="116"/>
        <v>0</v>
      </c>
      <c r="I270" s="61">
        <f t="shared" si="116"/>
        <v>0</v>
      </c>
    </row>
    <row r="271" spans="1:10" s="13" customFormat="1" ht="22.5" x14ac:dyDescent="0.2">
      <c r="A271" s="57" t="s">
        <v>15</v>
      </c>
      <c r="B271" s="58" t="s">
        <v>263</v>
      </c>
      <c r="C271" s="58" t="s">
        <v>261</v>
      </c>
      <c r="D271" s="58" t="s">
        <v>261</v>
      </c>
      <c r="E271" s="59" t="s">
        <v>137</v>
      </c>
      <c r="F271" s="60">
        <v>240</v>
      </c>
      <c r="G271" s="61">
        <v>10000</v>
      </c>
      <c r="H271" s="61">
        <v>0</v>
      </c>
      <c r="I271" s="61">
        <v>0</v>
      </c>
    </row>
    <row r="272" spans="1:10" s="9" customFormat="1" ht="11.25" x14ac:dyDescent="0.2">
      <c r="A272" s="54" t="s">
        <v>151</v>
      </c>
      <c r="B272" s="49" t="s">
        <v>263</v>
      </c>
      <c r="C272" s="49" t="s">
        <v>261</v>
      </c>
      <c r="D272" s="49" t="s">
        <v>257</v>
      </c>
      <c r="E272" s="55"/>
      <c r="F272" s="56"/>
      <c r="G272" s="53">
        <f>G273+G276+G279+G282+G291+G298+G301+G304</f>
        <v>43704300</v>
      </c>
      <c r="H272" s="53">
        <f t="shared" ref="H272:I272" si="117">H273+H276+H279+H282+H291+H298+H301+H304</f>
        <v>28065700</v>
      </c>
      <c r="I272" s="53">
        <f t="shared" si="117"/>
        <v>47504000</v>
      </c>
    </row>
    <row r="273" spans="1:9" s="9" customFormat="1" ht="42" x14ac:dyDescent="0.2">
      <c r="A273" s="54" t="s">
        <v>152</v>
      </c>
      <c r="B273" s="49" t="s">
        <v>263</v>
      </c>
      <c r="C273" s="49" t="s">
        <v>261</v>
      </c>
      <c r="D273" s="49" t="s">
        <v>257</v>
      </c>
      <c r="E273" s="55" t="s">
        <v>135</v>
      </c>
      <c r="F273" s="56"/>
      <c r="G273" s="53">
        <f>G274</f>
        <v>100000</v>
      </c>
      <c r="H273" s="53">
        <f t="shared" ref="H273:I274" si="118">H274</f>
        <v>50000</v>
      </c>
      <c r="I273" s="53">
        <f t="shared" si="118"/>
        <v>50000</v>
      </c>
    </row>
    <row r="274" spans="1:9" s="13" customFormat="1" ht="22.5" x14ac:dyDescent="0.2">
      <c r="A274" s="57" t="s">
        <v>14</v>
      </c>
      <c r="B274" s="58" t="s">
        <v>263</v>
      </c>
      <c r="C274" s="58" t="s">
        <v>261</v>
      </c>
      <c r="D274" s="58" t="s">
        <v>257</v>
      </c>
      <c r="E274" s="59" t="s">
        <v>135</v>
      </c>
      <c r="F274" s="60">
        <v>200</v>
      </c>
      <c r="G274" s="61">
        <f>G275</f>
        <v>100000</v>
      </c>
      <c r="H274" s="61">
        <f t="shared" si="118"/>
        <v>50000</v>
      </c>
      <c r="I274" s="61">
        <f t="shared" si="118"/>
        <v>50000</v>
      </c>
    </row>
    <row r="275" spans="1:9" s="13" customFormat="1" ht="22.5" x14ac:dyDescent="0.2">
      <c r="A275" s="57" t="s">
        <v>15</v>
      </c>
      <c r="B275" s="58" t="s">
        <v>263</v>
      </c>
      <c r="C275" s="58" t="s">
        <v>261</v>
      </c>
      <c r="D275" s="58" t="s">
        <v>257</v>
      </c>
      <c r="E275" s="59" t="s">
        <v>135</v>
      </c>
      <c r="F275" s="60">
        <v>240</v>
      </c>
      <c r="G275" s="61">
        <v>100000</v>
      </c>
      <c r="H275" s="61">
        <v>50000</v>
      </c>
      <c r="I275" s="61">
        <v>50000</v>
      </c>
    </row>
    <row r="276" spans="1:9" s="9" customFormat="1" ht="52.5" x14ac:dyDescent="0.2">
      <c r="A276" s="54" t="s">
        <v>153</v>
      </c>
      <c r="B276" s="49" t="s">
        <v>263</v>
      </c>
      <c r="C276" s="49" t="s">
        <v>261</v>
      </c>
      <c r="D276" s="49" t="s">
        <v>257</v>
      </c>
      <c r="E276" s="55" t="s">
        <v>154</v>
      </c>
      <c r="F276" s="56"/>
      <c r="G276" s="53">
        <f>G277</f>
        <v>1434400</v>
      </c>
      <c r="H276" s="53">
        <f t="shared" ref="H276:I277" si="119">H277</f>
        <v>1362700</v>
      </c>
      <c r="I276" s="53">
        <f t="shared" si="119"/>
        <v>0</v>
      </c>
    </row>
    <row r="277" spans="1:9" s="13" customFormat="1" ht="33.75" x14ac:dyDescent="0.2">
      <c r="A277" s="57" t="s">
        <v>48</v>
      </c>
      <c r="B277" s="58" t="s">
        <v>263</v>
      </c>
      <c r="C277" s="58" t="s">
        <v>261</v>
      </c>
      <c r="D277" s="58" t="s">
        <v>257</v>
      </c>
      <c r="E277" s="59" t="s">
        <v>154</v>
      </c>
      <c r="F277" s="60">
        <v>600</v>
      </c>
      <c r="G277" s="61">
        <f>G278</f>
        <v>1434400</v>
      </c>
      <c r="H277" s="61">
        <f t="shared" si="119"/>
        <v>1362700</v>
      </c>
      <c r="I277" s="61">
        <f t="shared" si="119"/>
        <v>0</v>
      </c>
    </row>
    <row r="278" spans="1:9" s="13" customFormat="1" ht="22.5" x14ac:dyDescent="0.2">
      <c r="A278" s="57" t="s">
        <v>121</v>
      </c>
      <c r="B278" s="58" t="s">
        <v>263</v>
      </c>
      <c r="C278" s="58" t="s">
        <v>261</v>
      </c>
      <c r="D278" s="58" t="s">
        <v>257</v>
      </c>
      <c r="E278" s="59" t="s">
        <v>154</v>
      </c>
      <c r="F278" s="60">
        <v>610</v>
      </c>
      <c r="G278" s="61">
        <v>1434400</v>
      </c>
      <c r="H278" s="61">
        <v>1362700</v>
      </c>
      <c r="I278" s="61">
        <v>0</v>
      </c>
    </row>
    <row r="279" spans="1:9" s="9" customFormat="1" ht="52.5" x14ac:dyDescent="0.2">
      <c r="A279" s="54" t="s">
        <v>155</v>
      </c>
      <c r="B279" s="49" t="s">
        <v>263</v>
      </c>
      <c r="C279" s="49" t="s">
        <v>261</v>
      </c>
      <c r="D279" s="49" t="s">
        <v>257</v>
      </c>
      <c r="E279" s="55" t="s">
        <v>156</v>
      </c>
      <c r="F279" s="56"/>
      <c r="G279" s="53">
        <f>G280</f>
        <v>5720200</v>
      </c>
      <c r="H279" s="53">
        <f t="shared" ref="H279:I280" si="120">H280</f>
        <v>8180800</v>
      </c>
      <c r="I279" s="53">
        <f t="shared" si="120"/>
        <v>29981800</v>
      </c>
    </row>
    <row r="280" spans="1:9" s="13" customFormat="1" ht="33.75" x14ac:dyDescent="0.2">
      <c r="A280" s="57" t="s">
        <v>48</v>
      </c>
      <c r="B280" s="58" t="s">
        <v>263</v>
      </c>
      <c r="C280" s="58" t="s">
        <v>261</v>
      </c>
      <c r="D280" s="58" t="s">
        <v>257</v>
      </c>
      <c r="E280" s="59" t="s">
        <v>156</v>
      </c>
      <c r="F280" s="60">
        <v>600</v>
      </c>
      <c r="G280" s="61">
        <f>G281</f>
        <v>5720200</v>
      </c>
      <c r="H280" s="61">
        <f t="shared" si="120"/>
        <v>8180800</v>
      </c>
      <c r="I280" s="61">
        <f t="shared" si="120"/>
        <v>29981800</v>
      </c>
    </row>
    <row r="281" spans="1:9" s="13" customFormat="1" ht="22.5" x14ac:dyDescent="0.2">
      <c r="A281" s="57" t="s">
        <v>121</v>
      </c>
      <c r="B281" s="58" t="s">
        <v>263</v>
      </c>
      <c r="C281" s="58" t="s">
        <v>261</v>
      </c>
      <c r="D281" s="58" t="s">
        <v>257</v>
      </c>
      <c r="E281" s="59" t="s">
        <v>156</v>
      </c>
      <c r="F281" s="60">
        <v>610</v>
      </c>
      <c r="G281" s="61">
        <v>5720200</v>
      </c>
      <c r="H281" s="61">
        <v>8180800</v>
      </c>
      <c r="I281" s="61">
        <v>29981800</v>
      </c>
    </row>
    <row r="282" spans="1:9" s="9" customFormat="1" ht="21.75" x14ac:dyDescent="0.2">
      <c r="A282" s="54" t="s">
        <v>157</v>
      </c>
      <c r="B282" s="49" t="s">
        <v>263</v>
      </c>
      <c r="C282" s="49" t="s">
        <v>261</v>
      </c>
      <c r="D282" s="49" t="s">
        <v>257</v>
      </c>
      <c r="E282" s="55" t="s">
        <v>158</v>
      </c>
      <c r="F282" s="56"/>
      <c r="G282" s="53">
        <f>G283+G285+G287+G289</f>
        <v>5996600</v>
      </c>
      <c r="H282" s="53">
        <f t="shared" ref="H282:I282" si="121">H283+H285+H287+H289</f>
        <v>2995700</v>
      </c>
      <c r="I282" s="53">
        <f t="shared" si="121"/>
        <v>2995700</v>
      </c>
    </row>
    <row r="283" spans="1:9" s="13" customFormat="1" ht="22.5" x14ac:dyDescent="0.2">
      <c r="A283" s="57" t="s">
        <v>12</v>
      </c>
      <c r="B283" s="58" t="s">
        <v>263</v>
      </c>
      <c r="C283" s="58" t="s">
        <v>261</v>
      </c>
      <c r="D283" s="58" t="s">
        <v>257</v>
      </c>
      <c r="E283" s="59" t="s">
        <v>158</v>
      </c>
      <c r="F283" s="60">
        <v>100</v>
      </c>
      <c r="G283" s="61">
        <f>G284</f>
        <v>5121300</v>
      </c>
      <c r="H283" s="61">
        <f t="shared" ref="H283:I283" si="122">H284</f>
        <v>2560700</v>
      </c>
      <c r="I283" s="61">
        <f t="shared" si="122"/>
        <v>2560700</v>
      </c>
    </row>
    <row r="284" spans="1:9" s="13" customFormat="1" ht="22.5" x14ac:dyDescent="0.2">
      <c r="A284" s="57" t="s">
        <v>52</v>
      </c>
      <c r="B284" s="58" t="s">
        <v>263</v>
      </c>
      <c r="C284" s="58" t="s">
        <v>261</v>
      </c>
      <c r="D284" s="58" t="s">
        <v>257</v>
      </c>
      <c r="E284" s="59" t="s">
        <v>158</v>
      </c>
      <c r="F284" s="60">
        <v>110</v>
      </c>
      <c r="G284" s="61">
        <v>5121300</v>
      </c>
      <c r="H284" s="61">
        <v>2560700</v>
      </c>
      <c r="I284" s="61">
        <v>2560700</v>
      </c>
    </row>
    <row r="285" spans="1:9" s="13" customFormat="1" ht="22.5" x14ac:dyDescent="0.2">
      <c r="A285" s="57" t="s">
        <v>14</v>
      </c>
      <c r="B285" s="58" t="s">
        <v>263</v>
      </c>
      <c r="C285" s="58" t="s">
        <v>261</v>
      </c>
      <c r="D285" s="58" t="s">
        <v>257</v>
      </c>
      <c r="E285" s="59" t="s">
        <v>158</v>
      </c>
      <c r="F285" s="60">
        <v>200</v>
      </c>
      <c r="G285" s="61">
        <f>G286</f>
        <v>458000</v>
      </c>
      <c r="H285" s="61">
        <f t="shared" ref="H285:I285" si="123">H286</f>
        <v>225000</v>
      </c>
      <c r="I285" s="61">
        <f t="shared" si="123"/>
        <v>225000</v>
      </c>
    </row>
    <row r="286" spans="1:9" s="13" customFormat="1" ht="22.5" x14ac:dyDescent="0.2">
      <c r="A286" s="57" t="s">
        <v>15</v>
      </c>
      <c r="B286" s="58" t="s">
        <v>263</v>
      </c>
      <c r="C286" s="58" t="s">
        <v>261</v>
      </c>
      <c r="D286" s="58" t="s">
        <v>257</v>
      </c>
      <c r="E286" s="59" t="s">
        <v>158</v>
      </c>
      <c r="F286" s="60">
        <v>240</v>
      </c>
      <c r="G286" s="61">
        <v>458000</v>
      </c>
      <c r="H286" s="61">
        <v>225000</v>
      </c>
      <c r="I286" s="61">
        <v>225000</v>
      </c>
    </row>
    <row r="287" spans="1:9" s="13" customFormat="1" ht="22.5" x14ac:dyDescent="0.2">
      <c r="A287" s="57" t="s">
        <v>58</v>
      </c>
      <c r="B287" s="58" t="s">
        <v>263</v>
      </c>
      <c r="C287" s="58" t="s">
        <v>261</v>
      </c>
      <c r="D287" s="58" t="s">
        <v>257</v>
      </c>
      <c r="E287" s="59" t="s">
        <v>158</v>
      </c>
      <c r="F287" s="60">
        <v>300</v>
      </c>
      <c r="G287" s="61">
        <f>G288</f>
        <v>300000</v>
      </c>
      <c r="H287" s="61">
        <f t="shared" ref="H287:I287" si="124">H288</f>
        <v>150000</v>
      </c>
      <c r="I287" s="61">
        <f t="shared" si="124"/>
        <v>150000</v>
      </c>
    </row>
    <row r="288" spans="1:9" s="13" customFormat="1" ht="22.5" x14ac:dyDescent="0.2">
      <c r="A288" s="57" t="s">
        <v>59</v>
      </c>
      <c r="B288" s="58" t="s">
        <v>263</v>
      </c>
      <c r="C288" s="58" t="s">
        <v>261</v>
      </c>
      <c r="D288" s="58" t="s">
        <v>257</v>
      </c>
      <c r="E288" s="59" t="s">
        <v>158</v>
      </c>
      <c r="F288" s="60">
        <v>350</v>
      </c>
      <c r="G288" s="61">
        <v>300000</v>
      </c>
      <c r="H288" s="61">
        <v>150000</v>
      </c>
      <c r="I288" s="61">
        <v>150000</v>
      </c>
    </row>
    <row r="289" spans="1:9" s="13" customFormat="1" ht="22.5" x14ac:dyDescent="0.2">
      <c r="A289" s="57" t="s">
        <v>20</v>
      </c>
      <c r="B289" s="58" t="s">
        <v>263</v>
      </c>
      <c r="C289" s="58" t="s">
        <v>261</v>
      </c>
      <c r="D289" s="58" t="s">
        <v>257</v>
      </c>
      <c r="E289" s="59" t="s">
        <v>158</v>
      </c>
      <c r="F289" s="60">
        <v>800</v>
      </c>
      <c r="G289" s="61">
        <f>G290</f>
        <v>117300</v>
      </c>
      <c r="H289" s="61">
        <f t="shared" ref="H289:I289" si="125">H290</f>
        <v>60000</v>
      </c>
      <c r="I289" s="61">
        <f t="shared" si="125"/>
        <v>60000</v>
      </c>
    </row>
    <row r="290" spans="1:9" s="13" customFormat="1" ht="22.5" x14ac:dyDescent="0.2">
      <c r="A290" s="57" t="s">
        <v>21</v>
      </c>
      <c r="B290" s="58" t="s">
        <v>263</v>
      </c>
      <c r="C290" s="58" t="s">
        <v>261</v>
      </c>
      <c r="D290" s="58" t="s">
        <v>257</v>
      </c>
      <c r="E290" s="59" t="s">
        <v>158</v>
      </c>
      <c r="F290" s="60">
        <v>850</v>
      </c>
      <c r="G290" s="61">
        <v>117300</v>
      </c>
      <c r="H290" s="61">
        <v>60000</v>
      </c>
      <c r="I290" s="61">
        <v>60000</v>
      </c>
    </row>
    <row r="291" spans="1:9" s="9" customFormat="1" ht="31.5" x14ac:dyDescent="0.2">
      <c r="A291" s="54" t="s">
        <v>159</v>
      </c>
      <c r="B291" s="49" t="s">
        <v>263</v>
      </c>
      <c r="C291" s="49" t="s">
        <v>261</v>
      </c>
      <c r="D291" s="49" t="s">
        <v>257</v>
      </c>
      <c r="E291" s="55" t="s">
        <v>160</v>
      </c>
      <c r="F291" s="56"/>
      <c r="G291" s="53">
        <f>G292+G294+G296</f>
        <v>25926300</v>
      </c>
      <c r="H291" s="53">
        <f t="shared" ref="H291:I291" si="126">H292+H294+H296</f>
        <v>12968100</v>
      </c>
      <c r="I291" s="53">
        <f t="shared" si="126"/>
        <v>11968100</v>
      </c>
    </row>
    <row r="292" spans="1:9" s="13" customFormat="1" ht="22.5" x14ac:dyDescent="0.2">
      <c r="A292" s="57" t="s">
        <v>52</v>
      </c>
      <c r="B292" s="58" t="s">
        <v>263</v>
      </c>
      <c r="C292" s="58" t="s">
        <v>261</v>
      </c>
      <c r="D292" s="58" t="s">
        <v>257</v>
      </c>
      <c r="E292" s="59" t="s">
        <v>160</v>
      </c>
      <c r="F292" s="60">
        <v>100</v>
      </c>
      <c r="G292" s="61">
        <f>G293</f>
        <v>24735000</v>
      </c>
      <c r="H292" s="61">
        <f t="shared" ref="H292:I292" si="127">H293</f>
        <v>12367500</v>
      </c>
      <c r="I292" s="61">
        <f t="shared" si="127"/>
        <v>11367500</v>
      </c>
    </row>
    <row r="293" spans="1:9" s="13" customFormat="1" ht="22.5" x14ac:dyDescent="0.2">
      <c r="A293" s="57" t="s">
        <v>14</v>
      </c>
      <c r="B293" s="58" t="s">
        <v>263</v>
      </c>
      <c r="C293" s="58" t="s">
        <v>261</v>
      </c>
      <c r="D293" s="58" t="s">
        <v>257</v>
      </c>
      <c r="E293" s="59" t="s">
        <v>160</v>
      </c>
      <c r="F293" s="60">
        <v>110</v>
      </c>
      <c r="G293" s="61">
        <v>24735000</v>
      </c>
      <c r="H293" s="61">
        <v>12367500</v>
      </c>
      <c r="I293" s="61">
        <v>11367500</v>
      </c>
    </row>
    <row r="294" spans="1:9" s="13" customFormat="1" ht="22.5" x14ac:dyDescent="0.2">
      <c r="A294" s="57" t="s">
        <v>14</v>
      </c>
      <c r="B294" s="58" t="s">
        <v>263</v>
      </c>
      <c r="C294" s="58" t="s">
        <v>261</v>
      </c>
      <c r="D294" s="58" t="s">
        <v>257</v>
      </c>
      <c r="E294" s="59" t="s">
        <v>160</v>
      </c>
      <c r="F294" s="60">
        <v>200</v>
      </c>
      <c r="G294" s="61">
        <f>G295</f>
        <v>1180700</v>
      </c>
      <c r="H294" s="61">
        <f t="shared" ref="H294:I294" si="128">H295</f>
        <v>590000</v>
      </c>
      <c r="I294" s="61">
        <f t="shared" si="128"/>
        <v>590000</v>
      </c>
    </row>
    <row r="295" spans="1:9" s="13" customFormat="1" ht="22.5" x14ac:dyDescent="0.2">
      <c r="A295" s="57" t="s">
        <v>15</v>
      </c>
      <c r="B295" s="58" t="s">
        <v>263</v>
      </c>
      <c r="C295" s="58" t="s">
        <v>261</v>
      </c>
      <c r="D295" s="58" t="s">
        <v>257</v>
      </c>
      <c r="E295" s="59" t="s">
        <v>160</v>
      </c>
      <c r="F295" s="60">
        <v>240</v>
      </c>
      <c r="G295" s="61">
        <v>1180700</v>
      </c>
      <c r="H295" s="61">
        <v>590000</v>
      </c>
      <c r="I295" s="61">
        <v>590000</v>
      </c>
    </row>
    <row r="296" spans="1:9" s="13" customFormat="1" ht="22.5" x14ac:dyDescent="0.2">
      <c r="A296" s="57" t="s">
        <v>20</v>
      </c>
      <c r="B296" s="58" t="s">
        <v>263</v>
      </c>
      <c r="C296" s="58" t="s">
        <v>261</v>
      </c>
      <c r="D296" s="58" t="s">
        <v>257</v>
      </c>
      <c r="E296" s="59" t="s">
        <v>160</v>
      </c>
      <c r="F296" s="60">
        <v>800</v>
      </c>
      <c r="G296" s="61">
        <f>G297</f>
        <v>10600</v>
      </c>
      <c r="H296" s="61">
        <v>10600</v>
      </c>
      <c r="I296" s="61">
        <v>10600</v>
      </c>
    </row>
    <row r="297" spans="1:9" s="13" customFormat="1" ht="22.5" x14ac:dyDescent="0.2">
      <c r="A297" s="57" t="s">
        <v>21</v>
      </c>
      <c r="B297" s="58" t="s">
        <v>263</v>
      </c>
      <c r="C297" s="58" t="s">
        <v>261</v>
      </c>
      <c r="D297" s="58" t="s">
        <v>257</v>
      </c>
      <c r="E297" s="59" t="s">
        <v>160</v>
      </c>
      <c r="F297" s="60">
        <v>850</v>
      </c>
      <c r="G297" s="61">
        <v>10600</v>
      </c>
      <c r="H297" s="61">
        <v>10600</v>
      </c>
      <c r="I297" s="61">
        <v>10600</v>
      </c>
    </row>
    <row r="298" spans="1:9" s="9" customFormat="1" ht="21.75" x14ac:dyDescent="0.2">
      <c r="A298" s="54" t="s">
        <v>161</v>
      </c>
      <c r="B298" s="49" t="s">
        <v>263</v>
      </c>
      <c r="C298" s="49" t="s">
        <v>261</v>
      </c>
      <c r="D298" s="49" t="s">
        <v>257</v>
      </c>
      <c r="E298" s="55" t="s">
        <v>162</v>
      </c>
      <c r="F298" s="56"/>
      <c r="G298" s="53">
        <f>G299</f>
        <v>100000</v>
      </c>
      <c r="H298" s="53">
        <f t="shared" ref="H298:I299" si="129">H299</f>
        <v>100000</v>
      </c>
      <c r="I298" s="53">
        <f t="shared" si="129"/>
        <v>100000</v>
      </c>
    </row>
    <row r="299" spans="1:9" s="13" customFormat="1" ht="22.5" x14ac:dyDescent="0.2">
      <c r="A299" s="57" t="s">
        <v>14</v>
      </c>
      <c r="B299" s="58" t="s">
        <v>263</v>
      </c>
      <c r="C299" s="58" t="s">
        <v>261</v>
      </c>
      <c r="D299" s="58" t="s">
        <v>257</v>
      </c>
      <c r="E299" s="59" t="s">
        <v>162</v>
      </c>
      <c r="F299" s="60">
        <v>200</v>
      </c>
      <c r="G299" s="61">
        <f>G300</f>
        <v>100000</v>
      </c>
      <c r="H299" s="61">
        <f t="shared" si="129"/>
        <v>100000</v>
      </c>
      <c r="I299" s="61">
        <f t="shared" si="129"/>
        <v>100000</v>
      </c>
    </row>
    <row r="300" spans="1:9" s="13" customFormat="1" ht="22.5" x14ac:dyDescent="0.2">
      <c r="A300" s="57" t="s">
        <v>15</v>
      </c>
      <c r="B300" s="58" t="s">
        <v>263</v>
      </c>
      <c r="C300" s="58" t="s">
        <v>261</v>
      </c>
      <c r="D300" s="58" t="s">
        <v>257</v>
      </c>
      <c r="E300" s="59" t="s">
        <v>162</v>
      </c>
      <c r="F300" s="60">
        <v>240</v>
      </c>
      <c r="G300" s="61">
        <v>100000</v>
      </c>
      <c r="H300" s="61">
        <v>100000</v>
      </c>
      <c r="I300" s="61">
        <v>100000</v>
      </c>
    </row>
    <row r="301" spans="1:9" s="9" customFormat="1" ht="21.75" x14ac:dyDescent="0.2">
      <c r="A301" s="62" t="s">
        <v>163</v>
      </c>
      <c r="B301" s="49" t="s">
        <v>263</v>
      </c>
      <c r="C301" s="49" t="s">
        <v>261</v>
      </c>
      <c r="D301" s="49" t="s">
        <v>257</v>
      </c>
      <c r="E301" s="55" t="s">
        <v>164</v>
      </c>
      <c r="F301" s="56"/>
      <c r="G301" s="53">
        <f>G302</f>
        <v>4111000</v>
      </c>
      <c r="H301" s="53">
        <f t="shared" ref="H301:I302" si="130">H302</f>
        <v>2108400</v>
      </c>
      <c r="I301" s="53">
        <f t="shared" si="130"/>
        <v>2108400</v>
      </c>
    </row>
    <row r="302" spans="1:9" s="13" customFormat="1" ht="33.75" x14ac:dyDescent="0.2">
      <c r="A302" s="57" t="s">
        <v>48</v>
      </c>
      <c r="B302" s="58" t="s">
        <v>263</v>
      </c>
      <c r="C302" s="58" t="s">
        <v>261</v>
      </c>
      <c r="D302" s="58" t="s">
        <v>257</v>
      </c>
      <c r="E302" s="59" t="s">
        <v>164</v>
      </c>
      <c r="F302" s="60">
        <v>600</v>
      </c>
      <c r="G302" s="61">
        <f>G303</f>
        <v>4111000</v>
      </c>
      <c r="H302" s="61">
        <f t="shared" si="130"/>
        <v>2108400</v>
      </c>
      <c r="I302" s="61">
        <f t="shared" si="130"/>
        <v>2108400</v>
      </c>
    </row>
    <row r="303" spans="1:9" s="13" customFormat="1" ht="22.5" x14ac:dyDescent="0.2">
      <c r="A303" s="57" t="s">
        <v>121</v>
      </c>
      <c r="B303" s="58" t="s">
        <v>263</v>
      </c>
      <c r="C303" s="58" t="s">
        <v>261</v>
      </c>
      <c r="D303" s="58" t="s">
        <v>257</v>
      </c>
      <c r="E303" s="59" t="s">
        <v>164</v>
      </c>
      <c r="F303" s="60">
        <v>610</v>
      </c>
      <c r="G303" s="61">
        <v>4111000</v>
      </c>
      <c r="H303" s="61">
        <v>2108400</v>
      </c>
      <c r="I303" s="61">
        <v>2108400</v>
      </c>
    </row>
    <row r="304" spans="1:9" s="9" customFormat="1" ht="52.5" x14ac:dyDescent="0.2">
      <c r="A304" s="62" t="s">
        <v>165</v>
      </c>
      <c r="B304" s="49" t="s">
        <v>263</v>
      </c>
      <c r="C304" s="49" t="s">
        <v>261</v>
      </c>
      <c r="D304" s="49" t="s">
        <v>257</v>
      </c>
      <c r="E304" s="55" t="s">
        <v>166</v>
      </c>
      <c r="F304" s="56"/>
      <c r="G304" s="53">
        <f>G305</f>
        <v>315800</v>
      </c>
      <c r="H304" s="53">
        <f t="shared" ref="H304:I305" si="131">H305</f>
        <v>300000</v>
      </c>
      <c r="I304" s="53">
        <f t="shared" si="131"/>
        <v>300000</v>
      </c>
    </row>
    <row r="305" spans="1:9" s="13" customFormat="1" ht="33.75" x14ac:dyDescent="0.2">
      <c r="A305" s="57" t="s">
        <v>48</v>
      </c>
      <c r="B305" s="58" t="s">
        <v>263</v>
      </c>
      <c r="C305" s="58" t="s">
        <v>261</v>
      </c>
      <c r="D305" s="58" t="s">
        <v>257</v>
      </c>
      <c r="E305" s="59" t="s">
        <v>166</v>
      </c>
      <c r="F305" s="60">
        <v>600</v>
      </c>
      <c r="G305" s="61">
        <f>G306</f>
        <v>315800</v>
      </c>
      <c r="H305" s="61">
        <f t="shared" si="131"/>
        <v>300000</v>
      </c>
      <c r="I305" s="61">
        <f t="shared" si="131"/>
        <v>300000</v>
      </c>
    </row>
    <row r="306" spans="1:9" s="13" customFormat="1" ht="22.5" x14ac:dyDescent="0.2">
      <c r="A306" s="57" t="s">
        <v>121</v>
      </c>
      <c r="B306" s="58" t="s">
        <v>263</v>
      </c>
      <c r="C306" s="58" t="s">
        <v>261</v>
      </c>
      <c r="D306" s="58" t="s">
        <v>257</v>
      </c>
      <c r="E306" s="59" t="s">
        <v>166</v>
      </c>
      <c r="F306" s="60">
        <v>610</v>
      </c>
      <c r="G306" s="61">
        <v>315800</v>
      </c>
      <c r="H306" s="61">
        <v>300000</v>
      </c>
      <c r="I306" s="61">
        <v>300000</v>
      </c>
    </row>
    <row r="307" spans="1:9" s="9" customFormat="1" ht="11.25" x14ac:dyDescent="0.2">
      <c r="A307" s="54" t="s">
        <v>167</v>
      </c>
      <c r="B307" s="49" t="s">
        <v>263</v>
      </c>
      <c r="C307" s="49" t="s">
        <v>262</v>
      </c>
      <c r="D307" s="49"/>
      <c r="E307" s="55"/>
      <c r="F307" s="56"/>
      <c r="G307" s="53">
        <f>G308</f>
        <v>59997300</v>
      </c>
      <c r="H307" s="53">
        <f t="shared" ref="H307:I307" si="132">H308</f>
        <v>27270800</v>
      </c>
      <c r="I307" s="53">
        <f t="shared" si="132"/>
        <v>25197900</v>
      </c>
    </row>
    <row r="308" spans="1:9" s="9" customFormat="1" ht="11.25" x14ac:dyDescent="0.2">
      <c r="A308" s="54" t="s">
        <v>168</v>
      </c>
      <c r="B308" s="49" t="s">
        <v>263</v>
      </c>
      <c r="C308" s="49" t="s">
        <v>262</v>
      </c>
      <c r="D308" s="49" t="s">
        <v>254</v>
      </c>
      <c r="E308" s="55"/>
      <c r="F308" s="56"/>
      <c r="G308" s="53">
        <f>G309+G312+G315+G318+G325+G328</f>
        <v>59997300</v>
      </c>
      <c r="H308" s="53">
        <f t="shared" ref="H308:I308" si="133">H309+H312+H315+H318+H325+H328</f>
        <v>27270800</v>
      </c>
      <c r="I308" s="53">
        <f t="shared" si="133"/>
        <v>25197900</v>
      </c>
    </row>
    <row r="309" spans="1:9" s="9" customFormat="1" ht="31.5" x14ac:dyDescent="0.2">
      <c r="A309" s="54" t="s">
        <v>169</v>
      </c>
      <c r="B309" s="49" t="s">
        <v>263</v>
      </c>
      <c r="C309" s="49" t="s">
        <v>262</v>
      </c>
      <c r="D309" s="49" t="s">
        <v>254</v>
      </c>
      <c r="E309" s="55" t="s">
        <v>170</v>
      </c>
      <c r="F309" s="56"/>
      <c r="G309" s="53">
        <f>G310</f>
        <v>350000</v>
      </c>
      <c r="H309" s="53">
        <f t="shared" ref="H309:I310" si="134">H310</f>
        <v>350000</v>
      </c>
      <c r="I309" s="53">
        <f t="shared" si="134"/>
        <v>350000</v>
      </c>
    </row>
    <row r="310" spans="1:9" s="13" customFormat="1" ht="33.75" x14ac:dyDescent="0.2">
      <c r="A310" s="57" t="s">
        <v>48</v>
      </c>
      <c r="B310" s="58" t="s">
        <v>263</v>
      </c>
      <c r="C310" s="58" t="s">
        <v>262</v>
      </c>
      <c r="D310" s="58" t="s">
        <v>254</v>
      </c>
      <c r="E310" s="59" t="s">
        <v>170</v>
      </c>
      <c r="F310" s="60">
        <v>600</v>
      </c>
      <c r="G310" s="61">
        <f>G311</f>
        <v>350000</v>
      </c>
      <c r="H310" s="61">
        <f t="shared" si="134"/>
        <v>350000</v>
      </c>
      <c r="I310" s="61">
        <f t="shared" si="134"/>
        <v>350000</v>
      </c>
    </row>
    <row r="311" spans="1:9" s="13" customFormat="1" ht="22.5" x14ac:dyDescent="0.2">
      <c r="A311" s="57" t="s">
        <v>171</v>
      </c>
      <c r="B311" s="58" t="s">
        <v>263</v>
      </c>
      <c r="C311" s="58" t="s">
        <v>262</v>
      </c>
      <c r="D311" s="58" t="s">
        <v>254</v>
      </c>
      <c r="E311" s="59" t="s">
        <v>170</v>
      </c>
      <c r="F311" s="60">
        <v>620</v>
      </c>
      <c r="G311" s="61">
        <v>350000</v>
      </c>
      <c r="H311" s="61">
        <v>350000</v>
      </c>
      <c r="I311" s="61">
        <v>350000</v>
      </c>
    </row>
    <row r="312" spans="1:9" s="9" customFormat="1" ht="52.5" x14ac:dyDescent="0.2">
      <c r="A312" s="62" t="s">
        <v>172</v>
      </c>
      <c r="B312" s="49" t="s">
        <v>263</v>
      </c>
      <c r="C312" s="49" t="s">
        <v>262</v>
      </c>
      <c r="D312" s="49" t="s">
        <v>254</v>
      </c>
      <c r="E312" s="55" t="s">
        <v>173</v>
      </c>
      <c r="F312" s="56"/>
      <c r="G312" s="53">
        <f>G313</f>
        <v>1261800</v>
      </c>
      <c r="H312" s="53">
        <f t="shared" ref="H312:I313" si="135">H313</f>
        <v>1198800</v>
      </c>
      <c r="I312" s="53">
        <f t="shared" si="135"/>
        <v>1203200</v>
      </c>
    </row>
    <row r="313" spans="1:9" s="13" customFormat="1" ht="22.5" x14ac:dyDescent="0.2">
      <c r="A313" s="57" t="s">
        <v>14</v>
      </c>
      <c r="B313" s="58" t="s">
        <v>263</v>
      </c>
      <c r="C313" s="58" t="s">
        <v>262</v>
      </c>
      <c r="D313" s="58" t="s">
        <v>254</v>
      </c>
      <c r="E313" s="59" t="s">
        <v>173</v>
      </c>
      <c r="F313" s="60">
        <v>200</v>
      </c>
      <c r="G313" s="61">
        <f>G314</f>
        <v>1261800</v>
      </c>
      <c r="H313" s="61">
        <f t="shared" si="135"/>
        <v>1198800</v>
      </c>
      <c r="I313" s="61">
        <f t="shared" si="135"/>
        <v>1203200</v>
      </c>
    </row>
    <row r="314" spans="1:9" s="13" customFormat="1" ht="22.5" x14ac:dyDescent="0.2">
      <c r="A314" s="57" t="s">
        <v>15</v>
      </c>
      <c r="B314" s="58" t="s">
        <v>263</v>
      </c>
      <c r="C314" s="58" t="s">
        <v>262</v>
      </c>
      <c r="D314" s="58" t="s">
        <v>254</v>
      </c>
      <c r="E314" s="59" t="s">
        <v>173</v>
      </c>
      <c r="F314" s="60">
        <v>240</v>
      </c>
      <c r="G314" s="61">
        <v>1261800</v>
      </c>
      <c r="H314" s="61">
        <v>1198800</v>
      </c>
      <c r="I314" s="61">
        <v>1203200</v>
      </c>
    </row>
    <row r="315" spans="1:9" s="9" customFormat="1" ht="21.75" x14ac:dyDescent="0.2">
      <c r="A315" s="54" t="s">
        <v>174</v>
      </c>
      <c r="B315" s="49" t="s">
        <v>263</v>
      </c>
      <c r="C315" s="49" t="s">
        <v>262</v>
      </c>
      <c r="D315" s="49" t="s">
        <v>254</v>
      </c>
      <c r="E315" s="55" t="s">
        <v>175</v>
      </c>
      <c r="F315" s="70"/>
      <c r="G315" s="53">
        <f>G316</f>
        <v>0</v>
      </c>
      <c r="H315" s="53">
        <f t="shared" ref="H315:I316" si="136">H316</f>
        <v>11545300</v>
      </c>
      <c r="I315" s="53">
        <f t="shared" si="136"/>
        <v>10545300</v>
      </c>
    </row>
    <row r="316" spans="1:9" s="13" customFormat="1" ht="33.75" x14ac:dyDescent="0.2">
      <c r="A316" s="57" t="s">
        <v>48</v>
      </c>
      <c r="B316" s="58" t="s">
        <v>263</v>
      </c>
      <c r="C316" s="58" t="s">
        <v>262</v>
      </c>
      <c r="D316" s="58" t="s">
        <v>254</v>
      </c>
      <c r="E316" s="59" t="s">
        <v>175</v>
      </c>
      <c r="F316" s="71">
        <v>600</v>
      </c>
      <c r="G316" s="61">
        <f>G317</f>
        <v>0</v>
      </c>
      <c r="H316" s="61">
        <f t="shared" si="136"/>
        <v>11545300</v>
      </c>
      <c r="I316" s="61">
        <f t="shared" si="136"/>
        <v>10545300</v>
      </c>
    </row>
    <row r="317" spans="1:9" s="13" customFormat="1" ht="22.5" x14ac:dyDescent="0.2">
      <c r="A317" s="57" t="s">
        <v>171</v>
      </c>
      <c r="B317" s="58" t="s">
        <v>263</v>
      </c>
      <c r="C317" s="58" t="s">
        <v>262</v>
      </c>
      <c r="D317" s="58" t="s">
        <v>254</v>
      </c>
      <c r="E317" s="59" t="s">
        <v>175</v>
      </c>
      <c r="F317" s="71">
        <v>620</v>
      </c>
      <c r="G317" s="61">
        <v>0</v>
      </c>
      <c r="H317" s="61">
        <v>11545300</v>
      </c>
      <c r="I317" s="61">
        <v>10545300</v>
      </c>
    </row>
    <row r="318" spans="1:9" s="9" customFormat="1" ht="21.75" x14ac:dyDescent="0.2">
      <c r="A318" s="54" t="s">
        <v>176</v>
      </c>
      <c r="B318" s="49" t="s">
        <v>263</v>
      </c>
      <c r="C318" s="49" t="s">
        <v>262</v>
      </c>
      <c r="D318" s="49" t="s">
        <v>254</v>
      </c>
      <c r="E318" s="55" t="s">
        <v>177</v>
      </c>
      <c r="F318" s="70"/>
      <c r="G318" s="53">
        <f>G319+G321+G323</f>
        <v>28197100</v>
      </c>
      <c r="H318" s="53">
        <f t="shared" ref="H318:I318" si="137">H319+H321+H323</f>
        <v>14099400</v>
      </c>
      <c r="I318" s="53">
        <f t="shared" si="137"/>
        <v>13099400</v>
      </c>
    </row>
    <row r="319" spans="1:9" s="13" customFormat="1" ht="22.5" x14ac:dyDescent="0.2">
      <c r="A319" s="57" t="s">
        <v>12</v>
      </c>
      <c r="B319" s="58" t="s">
        <v>263</v>
      </c>
      <c r="C319" s="58" t="s">
        <v>262</v>
      </c>
      <c r="D319" s="58" t="s">
        <v>254</v>
      </c>
      <c r="E319" s="59" t="s">
        <v>177</v>
      </c>
      <c r="F319" s="60">
        <v>100</v>
      </c>
      <c r="G319" s="61">
        <f>G320</f>
        <v>26244000</v>
      </c>
      <c r="H319" s="61">
        <f t="shared" ref="H319:I319" si="138">H320</f>
        <v>13122000</v>
      </c>
      <c r="I319" s="61">
        <f t="shared" si="138"/>
        <v>12122000</v>
      </c>
    </row>
    <row r="320" spans="1:9" s="13" customFormat="1" ht="22.5" x14ac:dyDescent="0.2">
      <c r="A320" s="57" t="s">
        <v>52</v>
      </c>
      <c r="B320" s="58" t="s">
        <v>263</v>
      </c>
      <c r="C320" s="58" t="s">
        <v>262</v>
      </c>
      <c r="D320" s="58" t="s">
        <v>254</v>
      </c>
      <c r="E320" s="59" t="s">
        <v>177</v>
      </c>
      <c r="F320" s="60">
        <v>110</v>
      </c>
      <c r="G320" s="61">
        <v>26244000</v>
      </c>
      <c r="H320" s="61">
        <v>13122000</v>
      </c>
      <c r="I320" s="61">
        <v>12122000</v>
      </c>
    </row>
    <row r="321" spans="1:9" s="13" customFormat="1" ht="22.5" x14ac:dyDescent="0.2">
      <c r="A321" s="57" t="s">
        <v>14</v>
      </c>
      <c r="B321" s="58" t="s">
        <v>263</v>
      </c>
      <c r="C321" s="58" t="s">
        <v>262</v>
      </c>
      <c r="D321" s="58" t="s">
        <v>254</v>
      </c>
      <c r="E321" s="59" t="s">
        <v>177</v>
      </c>
      <c r="F321" s="60">
        <v>200</v>
      </c>
      <c r="G321" s="61">
        <f>G322</f>
        <v>1822300</v>
      </c>
      <c r="H321" s="61">
        <f t="shared" ref="H321:I321" si="139">H322</f>
        <v>912000</v>
      </c>
      <c r="I321" s="61">
        <f t="shared" si="139"/>
        <v>912000</v>
      </c>
    </row>
    <row r="322" spans="1:9" s="13" customFormat="1" ht="22.5" x14ac:dyDescent="0.2">
      <c r="A322" s="57" t="s">
        <v>15</v>
      </c>
      <c r="B322" s="58" t="s">
        <v>263</v>
      </c>
      <c r="C322" s="58" t="s">
        <v>262</v>
      </c>
      <c r="D322" s="58" t="s">
        <v>254</v>
      </c>
      <c r="E322" s="59" t="s">
        <v>177</v>
      </c>
      <c r="F322" s="60">
        <v>240</v>
      </c>
      <c r="G322" s="61">
        <v>1822300</v>
      </c>
      <c r="H322" s="61">
        <v>912000</v>
      </c>
      <c r="I322" s="61">
        <v>912000</v>
      </c>
    </row>
    <row r="323" spans="1:9" s="13" customFormat="1" ht="22.5" x14ac:dyDescent="0.2">
      <c r="A323" s="57" t="s">
        <v>20</v>
      </c>
      <c r="B323" s="58" t="s">
        <v>263</v>
      </c>
      <c r="C323" s="58" t="s">
        <v>262</v>
      </c>
      <c r="D323" s="58" t="s">
        <v>254</v>
      </c>
      <c r="E323" s="59" t="s">
        <v>177</v>
      </c>
      <c r="F323" s="60">
        <v>800</v>
      </c>
      <c r="G323" s="61">
        <f>G324</f>
        <v>130800</v>
      </c>
      <c r="H323" s="61">
        <f t="shared" ref="H323:I323" si="140">H324</f>
        <v>65400</v>
      </c>
      <c r="I323" s="61">
        <f t="shared" si="140"/>
        <v>65400</v>
      </c>
    </row>
    <row r="324" spans="1:9" s="13" customFormat="1" ht="22.5" x14ac:dyDescent="0.2">
      <c r="A324" s="57" t="s">
        <v>21</v>
      </c>
      <c r="B324" s="58" t="s">
        <v>263</v>
      </c>
      <c r="C324" s="58" t="s">
        <v>262</v>
      </c>
      <c r="D324" s="58" t="s">
        <v>254</v>
      </c>
      <c r="E324" s="59" t="s">
        <v>177</v>
      </c>
      <c r="F324" s="60">
        <v>850</v>
      </c>
      <c r="G324" s="61">
        <v>130800</v>
      </c>
      <c r="H324" s="61">
        <v>65400</v>
      </c>
      <c r="I324" s="61">
        <v>65400</v>
      </c>
    </row>
    <row r="325" spans="1:9" s="9" customFormat="1" ht="31.5" x14ac:dyDescent="0.2">
      <c r="A325" s="54" t="s">
        <v>178</v>
      </c>
      <c r="B325" s="49" t="s">
        <v>263</v>
      </c>
      <c r="C325" s="49" t="s">
        <v>262</v>
      </c>
      <c r="D325" s="49" t="s">
        <v>254</v>
      </c>
      <c r="E325" s="55" t="s">
        <v>179</v>
      </c>
      <c r="F325" s="56"/>
      <c r="G325" s="53">
        <f>G326</f>
        <v>0</v>
      </c>
      <c r="H325" s="53">
        <f t="shared" ref="H325:I326" si="141">H326</f>
        <v>77300</v>
      </c>
      <c r="I325" s="53">
        <f t="shared" si="141"/>
        <v>0</v>
      </c>
    </row>
    <row r="326" spans="1:9" s="13" customFormat="1" ht="33.75" x14ac:dyDescent="0.2">
      <c r="A326" s="57" t="s">
        <v>48</v>
      </c>
      <c r="B326" s="58" t="s">
        <v>263</v>
      </c>
      <c r="C326" s="58" t="s">
        <v>262</v>
      </c>
      <c r="D326" s="58" t="s">
        <v>254</v>
      </c>
      <c r="E326" s="59" t="s">
        <v>179</v>
      </c>
      <c r="F326" s="71">
        <v>600</v>
      </c>
      <c r="G326" s="61">
        <f>G327</f>
        <v>0</v>
      </c>
      <c r="H326" s="61">
        <f t="shared" si="141"/>
        <v>77300</v>
      </c>
      <c r="I326" s="61">
        <f t="shared" si="141"/>
        <v>0</v>
      </c>
    </row>
    <row r="327" spans="1:9" s="13" customFormat="1" ht="22.5" x14ac:dyDescent="0.2">
      <c r="A327" s="57" t="s">
        <v>171</v>
      </c>
      <c r="B327" s="58" t="s">
        <v>263</v>
      </c>
      <c r="C327" s="58" t="s">
        <v>262</v>
      </c>
      <c r="D327" s="58" t="s">
        <v>254</v>
      </c>
      <c r="E327" s="59" t="s">
        <v>179</v>
      </c>
      <c r="F327" s="71">
        <v>620</v>
      </c>
      <c r="G327" s="61">
        <v>0</v>
      </c>
      <c r="H327" s="61">
        <v>77300</v>
      </c>
      <c r="I327" s="61">
        <v>0</v>
      </c>
    </row>
    <row r="328" spans="1:9" s="9" customFormat="1" ht="42" x14ac:dyDescent="0.2">
      <c r="A328" s="54" t="s">
        <v>180</v>
      </c>
      <c r="B328" s="49" t="s">
        <v>263</v>
      </c>
      <c r="C328" s="49" t="s">
        <v>262</v>
      </c>
      <c r="D328" s="49" t="s">
        <v>254</v>
      </c>
      <c r="E328" s="55" t="s">
        <v>51</v>
      </c>
      <c r="F328" s="70"/>
      <c r="G328" s="53">
        <f>G329</f>
        <v>30188400</v>
      </c>
      <c r="H328" s="53">
        <f t="shared" ref="H328:I329" si="142">H329</f>
        <v>0</v>
      </c>
      <c r="I328" s="53">
        <f t="shared" si="142"/>
        <v>0</v>
      </c>
    </row>
    <row r="329" spans="1:9" s="13" customFormat="1" ht="33.75" x14ac:dyDescent="0.2">
      <c r="A329" s="57" t="s">
        <v>48</v>
      </c>
      <c r="B329" s="58" t="s">
        <v>263</v>
      </c>
      <c r="C329" s="58" t="s">
        <v>262</v>
      </c>
      <c r="D329" s="58" t="s">
        <v>254</v>
      </c>
      <c r="E329" s="59" t="s">
        <v>51</v>
      </c>
      <c r="F329" s="71">
        <v>600</v>
      </c>
      <c r="G329" s="61">
        <f>G330</f>
        <v>30188400</v>
      </c>
      <c r="H329" s="61">
        <f t="shared" si="142"/>
        <v>0</v>
      </c>
      <c r="I329" s="61">
        <f t="shared" si="142"/>
        <v>0</v>
      </c>
    </row>
    <row r="330" spans="1:9" s="13" customFormat="1" ht="22.5" x14ac:dyDescent="0.2">
      <c r="A330" s="57" t="s">
        <v>171</v>
      </c>
      <c r="B330" s="58" t="s">
        <v>263</v>
      </c>
      <c r="C330" s="58" t="s">
        <v>262</v>
      </c>
      <c r="D330" s="58" t="s">
        <v>254</v>
      </c>
      <c r="E330" s="59" t="s">
        <v>51</v>
      </c>
      <c r="F330" s="71">
        <v>620</v>
      </c>
      <c r="G330" s="61">
        <v>30188400</v>
      </c>
      <c r="H330" s="61">
        <v>0</v>
      </c>
      <c r="I330" s="61">
        <v>0</v>
      </c>
    </row>
    <row r="331" spans="1:9" s="9" customFormat="1" ht="17.25" customHeight="1" x14ac:dyDescent="0.2">
      <c r="A331" s="54" t="s">
        <v>181</v>
      </c>
      <c r="B331" s="49" t="s">
        <v>263</v>
      </c>
      <c r="C331" s="49">
        <v>10</v>
      </c>
      <c r="D331" s="49"/>
      <c r="E331" s="51"/>
      <c r="F331" s="52"/>
      <c r="G331" s="53">
        <f>G332+G336+G346+G359+G365</f>
        <v>136001400</v>
      </c>
      <c r="H331" s="53">
        <f t="shared" ref="H331:I331" si="143">H332+H336+H346+H359+H365</f>
        <v>138329900</v>
      </c>
      <c r="I331" s="53">
        <f t="shared" si="143"/>
        <v>142707200</v>
      </c>
    </row>
    <row r="332" spans="1:9" s="9" customFormat="1" ht="18.75" customHeight="1" x14ac:dyDescent="0.2">
      <c r="A332" s="54" t="s">
        <v>182</v>
      </c>
      <c r="B332" s="49" t="s">
        <v>263</v>
      </c>
      <c r="C332" s="49">
        <v>10</v>
      </c>
      <c r="D332" s="49" t="s">
        <v>254</v>
      </c>
      <c r="E332" s="55"/>
      <c r="F332" s="56"/>
      <c r="G332" s="53">
        <f>G333</f>
        <v>2900000</v>
      </c>
      <c r="H332" s="53">
        <f t="shared" ref="H332:I334" si="144">H333</f>
        <v>2900000</v>
      </c>
      <c r="I332" s="53">
        <f t="shared" si="144"/>
        <v>2900000</v>
      </c>
    </row>
    <row r="333" spans="1:9" s="9" customFormat="1" ht="21.75" x14ac:dyDescent="0.2">
      <c r="A333" s="54" t="s">
        <v>183</v>
      </c>
      <c r="B333" s="49" t="s">
        <v>263</v>
      </c>
      <c r="C333" s="49">
        <v>10</v>
      </c>
      <c r="D333" s="49" t="s">
        <v>254</v>
      </c>
      <c r="E333" s="55" t="s">
        <v>184</v>
      </c>
      <c r="F333" s="56"/>
      <c r="G333" s="53">
        <f>G334</f>
        <v>2900000</v>
      </c>
      <c r="H333" s="53">
        <f t="shared" si="144"/>
        <v>2900000</v>
      </c>
      <c r="I333" s="53">
        <f t="shared" si="144"/>
        <v>2900000</v>
      </c>
    </row>
    <row r="334" spans="1:9" s="13" customFormat="1" ht="22.5" x14ac:dyDescent="0.2">
      <c r="A334" s="57" t="s">
        <v>58</v>
      </c>
      <c r="B334" s="58" t="s">
        <v>263</v>
      </c>
      <c r="C334" s="58">
        <v>10</v>
      </c>
      <c r="D334" s="58" t="s">
        <v>254</v>
      </c>
      <c r="E334" s="59" t="s">
        <v>184</v>
      </c>
      <c r="F334" s="60">
        <v>300</v>
      </c>
      <c r="G334" s="61">
        <f>G335</f>
        <v>2900000</v>
      </c>
      <c r="H334" s="61">
        <f t="shared" si="144"/>
        <v>2900000</v>
      </c>
      <c r="I334" s="61">
        <f t="shared" si="144"/>
        <v>2900000</v>
      </c>
    </row>
    <row r="335" spans="1:9" s="13" customFormat="1" ht="22.5" x14ac:dyDescent="0.2">
      <c r="A335" s="57" t="s">
        <v>185</v>
      </c>
      <c r="B335" s="58" t="s">
        <v>263</v>
      </c>
      <c r="C335" s="58">
        <v>10</v>
      </c>
      <c r="D335" s="58" t="s">
        <v>254</v>
      </c>
      <c r="E335" s="59" t="s">
        <v>184</v>
      </c>
      <c r="F335" s="60">
        <v>310</v>
      </c>
      <c r="G335" s="61">
        <v>2900000</v>
      </c>
      <c r="H335" s="61">
        <v>2900000</v>
      </c>
      <c r="I335" s="61">
        <v>2900000</v>
      </c>
    </row>
    <row r="336" spans="1:9" s="9" customFormat="1" ht="21.75" customHeight="1" x14ac:dyDescent="0.2">
      <c r="A336" s="54" t="s">
        <v>186</v>
      </c>
      <c r="B336" s="49" t="s">
        <v>263</v>
      </c>
      <c r="C336" s="49">
        <v>10</v>
      </c>
      <c r="D336" s="49" t="s">
        <v>255</v>
      </c>
      <c r="E336" s="51"/>
      <c r="F336" s="52"/>
      <c r="G336" s="53">
        <f>G337+G340+G343</f>
        <v>53156000</v>
      </c>
      <c r="H336" s="53">
        <f t="shared" ref="H336:I336" si="145">H337+H340+H343</f>
        <v>53190700</v>
      </c>
      <c r="I336" s="53">
        <f t="shared" si="145"/>
        <v>55034900</v>
      </c>
    </row>
    <row r="337" spans="1:9" s="9" customFormat="1" ht="52.5" x14ac:dyDescent="0.2">
      <c r="A337" s="54" t="s">
        <v>187</v>
      </c>
      <c r="B337" s="49" t="s">
        <v>263</v>
      </c>
      <c r="C337" s="49">
        <v>10</v>
      </c>
      <c r="D337" s="49" t="s">
        <v>255</v>
      </c>
      <c r="E337" s="55" t="s">
        <v>19</v>
      </c>
      <c r="F337" s="56"/>
      <c r="G337" s="53">
        <f>G338</f>
        <v>35526500</v>
      </c>
      <c r="H337" s="53">
        <f t="shared" ref="H337:I338" si="146">H338</f>
        <v>37072800</v>
      </c>
      <c r="I337" s="53">
        <f t="shared" si="146"/>
        <v>38814900</v>
      </c>
    </row>
    <row r="338" spans="1:9" s="13" customFormat="1" ht="33.75" x14ac:dyDescent="0.2">
      <c r="A338" s="57" t="s">
        <v>48</v>
      </c>
      <c r="B338" s="58" t="s">
        <v>263</v>
      </c>
      <c r="C338" s="58">
        <v>10</v>
      </c>
      <c r="D338" s="58" t="s">
        <v>255</v>
      </c>
      <c r="E338" s="59" t="s">
        <v>19</v>
      </c>
      <c r="F338" s="60">
        <v>600</v>
      </c>
      <c r="G338" s="61">
        <f>G339</f>
        <v>35526500</v>
      </c>
      <c r="H338" s="61">
        <f t="shared" si="146"/>
        <v>37072800</v>
      </c>
      <c r="I338" s="61">
        <f t="shared" si="146"/>
        <v>38814900</v>
      </c>
    </row>
    <row r="339" spans="1:9" s="13" customFormat="1" ht="22.5" x14ac:dyDescent="0.2">
      <c r="A339" s="57" t="s">
        <v>121</v>
      </c>
      <c r="B339" s="58" t="s">
        <v>263</v>
      </c>
      <c r="C339" s="58">
        <v>10</v>
      </c>
      <c r="D339" s="58" t="s">
        <v>255</v>
      </c>
      <c r="E339" s="59" t="s">
        <v>19</v>
      </c>
      <c r="F339" s="60">
        <v>610</v>
      </c>
      <c r="G339" s="61">
        <v>35526500</v>
      </c>
      <c r="H339" s="61">
        <v>37072800</v>
      </c>
      <c r="I339" s="61">
        <v>38814900</v>
      </c>
    </row>
    <row r="340" spans="1:9" s="9" customFormat="1" ht="31.5" x14ac:dyDescent="0.2">
      <c r="A340" s="54" t="s">
        <v>188</v>
      </c>
      <c r="B340" s="49" t="s">
        <v>263</v>
      </c>
      <c r="C340" s="49">
        <v>10</v>
      </c>
      <c r="D340" s="49" t="s">
        <v>255</v>
      </c>
      <c r="E340" s="55" t="s">
        <v>189</v>
      </c>
      <c r="F340" s="56"/>
      <c r="G340" s="53">
        <f>G341</f>
        <v>100000</v>
      </c>
      <c r="H340" s="53">
        <f t="shared" ref="H340:I341" si="147">H341</f>
        <v>100000</v>
      </c>
      <c r="I340" s="53">
        <f t="shared" si="147"/>
        <v>100000</v>
      </c>
    </row>
    <row r="341" spans="1:9" s="13" customFormat="1" ht="33.75" x14ac:dyDescent="0.2">
      <c r="A341" s="57" t="s">
        <v>48</v>
      </c>
      <c r="B341" s="58" t="s">
        <v>263</v>
      </c>
      <c r="C341" s="58">
        <v>10</v>
      </c>
      <c r="D341" s="58" t="s">
        <v>255</v>
      </c>
      <c r="E341" s="59" t="s">
        <v>189</v>
      </c>
      <c r="F341" s="60">
        <v>600</v>
      </c>
      <c r="G341" s="61">
        <f>G342</f>
        <v>100000</v>
      </c>
      <c r="H341" s="61">
        <f t="shared" si="147"/>
        <v>100000</v>
      </c>
      <c r="I341" s="61">
        <f t="shared" si="147"/>
        <v>100000</v>
      </c>
    </row>
    <row r="342" spans="1:9" s="13" customFormat="1" ht="22.5" x14ac:dyDescent="0.2">
      <c r="A342" s="57" t="s">
        <v>121</v>
      </c>
      <c r="B342" s="58" t="s">
        <v>263</v>
      </c>
      <c r="C342" s="58">
        <v>10</v>
      </c>
      <c r="D342" s="58" t="s">
        <v>255</v>
      </c>
      <c r="E342" s="59" t="s">
        <v>189</v>
      </c>
      <c r="F342" s="60">
        <v>610</v>
      </c>
      <c r="G342" s="61">
        <v>100000</v>
      </c>
      <c r="H342" s="61">
        <v>100000</v>
      </c>
      <c r="I342" s="61">
        <v>100000</v>
      </c>
    </row>
    <row r="343" spans="1:9" s="9" customFormat="1" ht="31.5" x14ac:dyDescent="0.2">
      <c r="A343" s="54" t="s">
        <v>190</v>
      </c>
      <c r="B343" s="49" t="s">
        <v>263</v>
      </c>
      <c r="C343" s="49">
        <v>10</v>
      </c>
      <c r="D343" s="49" t="s">
        <v>255</v>
      </c>
      <c r="E343" s="55" t="s">
        <v>191</v>
      </c>
      <c r="F343" s="56"/>
      <c r="G343" s="53">
        <f>G344</f>
        <v>17529500</v>
      </c>
      <c r="H343" s="53">
        <f t="shared" ref="H343:I344" si="148">H344</f>
        <v>16017900</v>
      </c>
      <c r="I343" s="53">
        <f t="shared" si="148"/>
        <v>16120000</v>
      </c>
    </row>
    <row r="344" spans="1:9" s="13" customFormat="1" ht="33.75" x14ac:dyDescent="0.2">
      <c r="A344" s="57" t="s">
        <v>48</v>
      </c>
      <c r="B344" s="58" t="s">
        <v>263</v>
      </c>
      <c r="C344" s="58">
        <v>10</v>
      </c>
      <c r="D344" s="58" t="s">
        <v>255</v>
      </c>
      <c r="E344" s="59" t="s">
        <v>191</v>
      </c>
      <c r="F344" s="60">
        <v>600</v>
      </c>
      <c r="G344" s="61">
        <f>G345</f>
        <v>17529500</v>
      </c>
      <c r="H344" s="61">
        <f t="shared" si="148"/>
        <v>16017900</v>
      </c>
      <c r="I344" s="61">
        <f t="shared" si="148"/>
        <v>16120000</v>
      </c>
    </row>
    <row r="345" spans="1:9" s="13" customFormat="1" ht="22.5" x14ac:dyDescent="0.2">
      <c r="A345" s="57" t="s">
        <v>121</v>
      </c>
      <c r="B345" s="58" t="s">
        <v>263</v>
      </c>
      <c r="C345" s="58">
        <v>10</v>
      </c>
      <c r="D345" s="58" t="s">
        <v>255</v>
      </c>
      <c r="E345" s="59" t="s">
        <v>191</v>
      </c>
      <c r="F345" s="60">
        <v>610</v>
      </c>
      <c r="G345" s="61">
        <v>17529500</v>
      </c>
      <c r="H345" s="61">
        <v>16017900</v>
      </c>
      <c r="I345" s="61">
        <v>16120000</v>
      </c>
    </row>
    <row r="346" spans="1:9" s="9" customFormat="1" ht="24" customHeight="1" x14ac:dyDescent="0.2">
      <c r="A346" s="54" t="s">
        <v>192</v>
      </c>
      <c r="B346" s="49" t="s">
        <v>263</v>
      </c>
      <c r="C346" s="49">
        <v>10</v>
      </c>
      <c r="D346" s="49" t="s">
        <v>256</v>
      </c>
      <c r="E346" s="51"/>
      <c r="F346" s="69"/>
      <c r="G346" s="53">
        <f>G347+G350+G353+G356</f>
        <v>2255700</v>
      </c>
      <c r="H346" s="53">
        <f t="shared" ref="H346:I346" si="149">H347+H350+H353+H356</f>
        <v>1392700</v>
      </c>
      <c r="I346" s="53">
        <f t="shared" si="149"/>
        <v>1392700</v>
      </c>
    </row>
    <row r="347" spans="1:9" s="9" customFormat="1" ht="31.5" x14ac:dyDescent="0.2">
      <c r="A347" s="54" t="s">
        <v>193</v>
      </c>
      <c r="B347" s="49" t="s">
        <v>263</v>
      </c>
      <c r="C347" s="49"/>
      <c r="D347" s="49"/>
      <c r="E347" s="55"/>
      <c r="F347" s="56"/>
      <c r="G347" s="53">
        <f>G348</f>
        <v>0</v>
      </c>
      <c r="H347" s="53">
        <f t="shared" ref="H347:I348" si="150">H348</f>
        <v>400000</v>
      </c>
      <c r="I347" s="53">
        <f t="shared" si="150"/>
        <v>400000</v>
      </c>
    </row>
    <row r="348" spans="1:9" s="13" customFormat="1" ht="22.5" x14ac:dyDescent="0.2">
      <c r="A348" s="57" t="s">
        <v>58</v>
      </c>
      <c r="B348" s="58" t="s">
        <v>263</v>
      </c>
      <c r="C348" s="58">
        <v>10</v>
      </c>
      <c r="D348" s="58" t="s">
        <v>256</v>
      </c>
      <c r="E348" s="59" t="s">
        <v>194</v>
      </c>
      <c r="F348" s="60">
        <v>300</v>
      </c>
      <c r="G348" s="61">
        <f>G349</f>
        <v>0</v>
      </c>
      <c r="H348" s="61">
        <f t="shared" si="150"/>
        <v>400000</v>
      </c>
      <c r="I348" s="61">
        <f t="shared" si="150"/>
        <v>400000</v>
      </c>
    </row>
    <row r="349" spans="1:9" s="13" customFormat="1" ht="22.5" x14ac:dyDescent="0.2">
      <c r="A349" s="57" t="s">
        <v>195</v>
      </c>
      <c r="B349" s="58" t="s">
        <v>263</v>
      </c>
      <c r="C349" s="58">
        <v>10</v>
      </c>
      <c r="D349" s="58" t="s">
        <v>256</v>
      </c>
      <c r="E349" s="59" t="s">
        <v>194</v>
      </c>
      <c r="F349" s="60">
        <v>360</v>
      </c>
      <c r="G349" s="61">
        <v>0</v>
      </c>
      <c r="H349" s="61">
        <v>400000</v>
      </c>
      <c r="I349" s="61">
        <v>400000</v>
      </c>
    </row>
    <row r="350" spans="1:9" s="9" customFormat="1" ht="21.75" x14ac:dyDescent="0.2">
      <c r="A350" s="62" t="s">
        <v>196</v>
      </c>
      <c r="B350" s="49" t="s">
        <v>263</v>
      </c>
      <c r="C350" s="49">
        <v>10</v>
      </c>
      <c r="D350" s="49" t="s">
        <v>256</v>
      </c>
      <c r="E350" s="55" t="s">
        <v>197</v>
      </c>
      <c r="F350" s="56"/>
      <c r="G350" s="53">
        <f>G351</f>
        <v>992700</v>
      </c>
      <c r="H350" s="53">
        <f t="shared" ref="H350:I351" si="151">H351</f>
        <v>992700</v>
      </c>
      <c r="I350" s="53">
        <f t="shared" si="151"/>
        <v>992700</v>
      </c>
    </row>
    <row r="351" spans="1:9" s="13" customFormat="1" ht="22.5" x14ac:dyDescent="0.2">
      <c r="A351" s="57" t="s">
        <v>58</v>
      </c>
      <c r="B351" s="58" t="s">
        <v>263</v>
      </c>
      <c r="C351" s="58">
        <v>10</v>
      </c>
      <c r="D351" s="58" t="s">
        <v>256</v>
      </c>
      <c r="E351" s="59" t="s">
        <v>197</v>
      </c>
      <c r="F351" s="60">
        <v>300</v>
      </c>
      <c r="G351" s="61">
        <f>G352</f>
        <v>992700</v>
      </c>
      <c r="H351" s="61">
        <f t="shared" si="151"/>
        <v>992700</v>
      </c>
      <c r="I351" s="61">
        <f t="shared" si="151"/>
        <v>992700</v>
      </c>
    </row>
    <row r="352" spans="1:9" s="13" customFormat="1" ht="22.5" x14ac:dyDescent="0.2">
      <c r="A352" s="57" t="s">
        <v>198</v>
      </c>
      <c r="B352" s="58" t="s">
        <v>263</v>
      </c>
      <c r="C352" s="58">
        <v>10</v>
      </c>
      <c r="D352" s="58" t="s">
        <v>256</v>
      </c>
      <c r="E352" s="59" t="s">
        <v>197</v>
      </c>
      <c r="F352" s="60">
        <v>320</v>
      </c>
      <c r="G352" s="61">
        <v>992700</v>
      </c>
      <c r="H352" s="61">
        <v>992700</v>
      </c>
      <c r="I352" s="61">
        <v>992700</v>
      </c>
    </row>
    <row r="353" spans="1:9" s="9" customFormat="1" ht="52.5" x14ac:dyDescent="0.2">
      <c r="A353" s="54" t="s">
        <v>199</v>
      </c>
      <c r="B353" s="49" t="s">
        <v>263</v>
      </c>
      <c r="C353" s="49">
        <v>10</v>
      </c>
      <c r="D353" s="49" t="s">
        <v>256</v>
      </c>
      <c r="E353" s="55" t="s">
        <v>200</v>
      </c>
      <c r="F353" s="56"/>
      <c r="G353" s="53">
        <f>G354</f>
        <v>863000</v>
      </c>
      <c r="H353" s="53">
        <f t="shared" ref="H353:I354" si="152">H354</f>
        <v>0</v>
      </c>
      <c r="I353" s="53">
        <f t="shared" si="152"/>
        <v>0</v>
      </c>
    </row>
    <row r="354" spans="1:9" s="13" customFormat="1" ht="22.5" x14ac:dyDescent="0.2">
      <c r="A354" s="57" t="s">
        <v>58</v>
      </c>
      <c r="B354" s="58" t="s">
        <v>263</v>
      </c>
      <c r="C354" s="58">
        <v>10</v>
      </c>
      <c r="D354" s="58" t="s">
        <v>256</v>
      </c>
      <c r="E354" s="59" t="s">
        <v>200</v>
      </c>
      <c r="F354" s="60">
        <v>300</v>
      </c>
      <c r="G354" s="61">
        <f>G355</f>
        <v>863000</v>
      </c>
      <c r="H354" s="61">
        <f t="shared" si="152"/>
        <v>0</v>
      </c>
      <c r="I354" s="61">
        <f t="shared" si="152"/>
        <v>0</v>
      </c>
    </row>
    <row r="355" spans="1:9" s="13" customFormat="1" ht="22.5" x14ac:dyDescent="0.2">
      <c r="A355" s="57" t="s">
        <v>198</v>
      </c>
      <c r="B355" s="58" t="s">
        <v>263</v>
      </c>
      <c r="C355" s="58">
        <v>10</v>
      </c>
      <c r="D355" s="58" t="s">
        <v>256</v>
      </c>
      <c r="E355" s="59" t="s">
        <v>200</v>
      </c>
      <c r="F355" s="60">
        <v>320</v>
      </c>
      <c r="G355" s="61">
        <v>863000</v>
      </c>
      <c r="H355" s="61">
        <v>0</v>
      </c>
      <c r="I355" s="61">
        <v>0</v>
      </c>
    </row>
    <row r="356" spans="1:9" s="9" customFormat="1" ht="42" x14ac:dyDescent="0.2">
      <c r="A356" s="54" t="s">
        <v>201</v>
      </c>
      <c r="B356" s="49" t="s">
        <v>263</v>
      </c>
      <c r="C356" s="49">
        <v>10</v>
      </c>
      <c r="D356" s="49" t="s">
        <v>256</v>
      </c>
      <c r="E356" s="55" t="s">
        <v>202</v>
      </c>
      <c r="F356" s="56"/>
      <c r="G356" s="53">
        <f>G357</f>
        <v>400000</v>
      </c>
      <c r="H356" s="53">
        <f t="shared" ref="H356:I357" si="153">H357</f>
        <v>0</v>
      </c>
      <c r="I356" s="53">
        <f t="shared" si="153"/>
        <v>0</v>
      </c>
    </row>
    <row r="357" spans="1:9" s="13" customFormat="1" ht="22.5" x14ac:dyDescent="0.2">
      <c r="A357" s="57" t="s">
        <v>58</v>
      </c>
      <c r="B357" s="58" t="s">
        <v>263</v>
      </c>
      <c r="C357" s="58">
        <v>10</v>
      </c>
      <c r="D357" s="58" t="s">
        <v>256</v>
      </c>
      <c r="E357" s="59" t="s">
        <v>202</v>
      </c>
      <c r="F357" s="60">
        <v>300</v>
      </c>
      <c r="G357" s="61">
        <f>G358</f>
        <v>400000</v>
      </c>
      <c r="H357" s="61">
        <f t="shared" si="153"/>
        <v>0</v>
      </c>
      <c r="I357" s="61">
        <f t="shared" si="153"/>
        <v>0</v>
      </c>
    </row>
    <row r="358" spans="1:9" s="13" customFormat="1" ht="22.5" x14ac:dyDescent="0.2">
      <c r="A358" s="57" t="s">
        <v>195</v>
      </c>
      <c r="B358" s="58" t="s">
        <v>263</v>
      </c>
      <c r="C358" s="58">
        <v>10</v>
      </c>
      <c r="D358" s="58" t="s">
        <v>256</v>
      </c>
      <c r="E358" s="59" t="s">
        <v>202</v>
      </c>
      <c r="F358" s="60">
        <v>360</v>
      </c>
      <c r="G358" s="61">
        <v>400000</v>
      </c>
      <c r="H358" s="61">
        <v>0</v>
      </c>
      <c r="I358" s="61">
        <v>0</v>
      </c>
    </row>
    <row r="359" spans="1:9" s="9" customFormat="1" ht="15.75" customHeight="1" x14ac:dyDescent="0.2">
      <c r="A359" s="54" t="s">
        <v>203</v>
      </c>
      <c r="B359" s="49" t="s">
        <v>263</v>
      </c>
      <c r="C359" s="49">
        <v>10</v>
      </c>
      <c r="D359" s="49" t="s">
        <v>258</v>
      </c>
      <c r="E359" s="51"/>
      <c r="F359" s="52"/>
      <c r="G359" s="53">
        <f>G360</f>
        <v>57215700</v>
      </c>
      <c r="H359" s="53">
        <f t="shared" ref="H359:I359" si="154">H360</f>
        <v>59552500</v>
      </c>
      <c r="I359" s="53">
        <f t="shared" si="154"/>
        <v>61287600</v>
      </c>
    </row>
    <row r="360" spans="1:9" s="9" customFormat="1" ht="52.5" x14ac:dyDescent="0.2">
      <c r="A360" s="62" t="s">
        <v>16</v>
      </c>
      <c r="B360" s="49" t="s">
        <v>263</v>
      </c>
      <c r="C360" s="49">
        <v>10</v>
      </c>
      <c r="D360" s="49" t="s">
        <v>258</v>
      </c>
      <c r="E360" s="55" t="s">
        <v>17</v>
      </c>
      <c r="F360" s="52"/>
      <c r="G360" s="68">
        <f>G361+G363</f>
        <v>57215700</v>
      </c>
      <c r="H360" s="68">
        <f t="shared" ref="H360:I360" si="155">H361+H363</f>
        <v>59552500</v>
      </c>
      <c r="I360" s="68">
        <f t="shared" si="155"/>
        <v>61287600</v>
      </c>
    </row>
    <row r="361" spans="1:9" s="13" customFormat="1" ht="22.5" x14ac:dyDescent="0.2">
      <c r="A361" s="57" t="s">
        <v>14</v>
      </c>
      <c r="B361" s="58" t="s">
        <v>263</v>
      </c>
      <c r="C361" s="58">
        <v>10</v>
      </c>
      <c r="D361" s="58" t="s">
        <v>258</v>
      </c>
      <c r="E361" s="59" t="s">
        <v>17</v>
      </c>
      <c r="F361" s="60">
        <v>200</v>
      </c>
      <c r="G361" s="61">
        <f>G362</f>
        <v>18200000</v>
      </c>
      <c r="H361" s="61">
        <f t="shared" ref="H361:I361" si="156">H362</f>
        <v>18950000</v>
      </c>
      <c r="I361" s="61">
        <f t="shared" si="156"/>
        <v>19800000</v>
      </c>
    </row>
    <row r="362" spans="1:9" s="13" customFormat="1" ht="22.5" x14ac:dyDescent="0.2">
      <c r="A362" s="57" t="s">
        <v>15</v>
      </c>
      <c r="B362" s="58" t="s">
        <v>263</v>
      </c>
      <c r="C362" s="58">
        <v>10</v>
      </c>
      <c r="D362" s="58" t="s">
        <v>258</v>
      </c>
      <c r="E362" s="59" t="s">
        <v>17</v>
      </c>
      <c r="F362" s="60">
        <v>240</v>
      </c>
      <c r="G362" s="61">
        <v>18200000</v>
      </c>
      <c r="H362" s="61">
        <v>18950000</v>
      </c>
      <c r="I362" s="61">
        <v>19800000</v>
      </c>
    </row>
    <row r="363" spans="1:9" s="13" customFormat="1" ht="22.5" x14ac:dyDescent="0.2">
      <c r="A363" s="57" t="s">
        <v>58</v>
      </c>
      <c r="B363" s="58" t="s">
        <v>263</v>
      </c>
      <c r="C363" s="58">
        <v>10</v>
      </c>
      <c r="D363" s="58" t="s">
        <v>258</v>
      </c>
      <c r="E363" s="59" t="s">
        <v>17</v>
      </c>
      <c r="F363" s="60">
        <v>300</v>
      </c>
      <c r="G363" s="61">
        <f>G364</f>
        <v>39015700</v>
      </c>
      <c r="H363" s="61">
        <f t="shared" ref="H363:I363" si="157">H364</f>
        <v>40602500</v>
      </c>
      <c r="I363" s="61">
        <f t="shared" si="157"/>
        <v>41487600</v>
      </c>
    </row>
    <row r="364" spans="1:9" s="13" customFormat="1" ht="22.5" x14ac:dyDescent="0.2">
      <c r="A364" s="57" t="s">
        <v>204</v>
      </c>
      <c r="B364" s="58" t="s">
        <v>263</v>
      </c>
      <c r="C364" s="58">
        <v>10</v>
      </c>
      <c r="D364" s="58" t="s">
        <v>258</v>
      </c>
      <c r="E364" s="59" t="s">
        <v>17</v>
      </c>
      <c r="F364" s="60">
        <v>320</v>
      </c>
      <c r="G364" s="61">
        <v>39015700</v>
      </c>
      <c r="H364" s="61">
        <v>40602500</v>
      </c>
      <c r="I364" s="61">
        <v>41487600</v>
      </c>
    </row>
    <row r="365" spans="1:9" s="9" customFormat="1" ht="21" x14ac:dyDescent="0.2">
      <c r="A365" s="54" t="s">
        <v>205</v>
      </c>
      <c r="B365" s="49" t="s">
        <v>263</v>
      </c>
      <c r="C365" s="49">
        <v>10</v>
      </c>
      <c r="D365" s="49" t="s">
        <v>260</v>
      </c>
      <c r="E365" s="51"/>
      <c r="F365" s="52"/>
      <c r="G365" s="53">
        <f>G366+G369+G372+G375</f>
        <v>20474000</v>
      </c>
      <c r="H365" s="53">
        <f t="shared" ref="H365:I365" si="158">H366+H369+H372+H375</f>
        <v>21294000</v>
      </c>
      <c r="I365" s="53">
        <f t="shared" si="158"/>
        <v>22092000</v>
      </c>
    </row>
    <row r="366" spans="1:9" s="9" customFormat="1" ht="34.5" customHeight="1" x14ac:dyDescent="0.2">
      <c r="A366" s="54" t="s">
        <v>206</v>
      </c>
      <c r="B366" s="49" t="s">
        <v>263</v>
      </c>
      <c r="C366" s="49" t="s">
        <v>271</v>
      </c>
      <c r="D366" s="49" t="s">
        <v>260</v>
      </c>
      <c r="E366" s="55" t="s">
        <v>207</v>
      </c>
      <c r="F366" s="56"/>
      <c r="G366" s="53">
        <f t="shared" ref="G366:H367" si="159">G367</f>
        <v>0</v>
      </c>
      <c r="H366" s="53">
        <f t="shared" si="159"/>
        <v>0</v>
      </c>
      <c r="I366" s="53">
        <f>I367</f>
        <v>230000</v>
      </c>
    </row>
    <row r="367" spans="1:9" s="13" customFormat="1" ht="22.5" x14ac:dyDescent="0.2">
      <c r="A367" s="57" t="s">
        <v>20</v>
      </c>
      <c r="B367" s="58" t="s">
        <v>263</v>
      </c>
      <c r="C367" s="58">
        <v>10</v>
      </c>
      <c r="D367" s="58" t="s">
        <v>260</v>
      </c>
      <c r="E367" s="59" t="s">
        <v>207</v>
      </c>
      <c r="F367" s="60">
        <v>800</v>
      </c>
      <c r="G367" s="61">
        <f t="shared" si="159"/>
        <v>0</v>
      </c>
      <c r="H367" s="61">
        <f t="shared" si="159"/>
        <v>0</v>
      </c>
      <c r="I367" s="61">
        <f>I368</f>
        <v>230000</v>
      </c>
    </row>
    <row r="368" spans="1:9" s="13" customFormat="1" ht="56.25" x14ac:dyDescent="0.2">
      <c r="A368" s="57" t="s">
        <v>87</v>
      </c>
      <c r="B368" s="58" t="s">
        <v>263</v>
      </c>
      <c r="C368" s="58">
        <v>10</v>
      </c>
      <c r="D368" s="58" t="s">
        <v>260</v>
      </c>
      <c r="E368" s="59" t="s">
        <v>207</v>
      </c>
      <c r="F368" s="60">
        <v>810</v>
      </c>
      <c r="G368" s="61">
        <v>0</v>
      </c>
      <c r="H368" s="61">
        <v>0</v>
      </c>
      <c r="I368" s="61">
        <v>230000</v>
      </c>
    </row>
    <row r="369" spans="1:9" s="9" customFormat="1" ht="52.5" x14ac:dyDescent="0.2">
      <c r="A369" s="62" t="s">
        <v>16</v>
      </c>
      <c r="B369" s="49" t="s">
        <v>263</v>
      </c>
      <c r="C369" s="49">
        <v>10</v>
      </c>
      <c r="D369" s="49" t="s">
        <v>260</v>
      </c>
      <c r="E369" s="55" t="s">
        <v>17</v>
      </c>
      <c r="F369" s="56"/>
      <c r="G369" s="53">
        <f>G370</f>
        <v>20100000</v>
      </c>
      <c r="H369" s="53">
        <f t="shared" ref="H369:I370" si="160">H370</f>
        <v>20920000</v>
      </c>
      <c r="I369" s="53">
        <f t="shared" si="160"/>
        <v>21718000</v>
      </c>
    </row>
    <row r="370" spans="1:9" s="13" customFormat="1" ht="33.75" x14ac:dyDescent="0.2">
      <c r="A370" s="57" t="s">
        <v>48</v>
      </c>
      <c r="B370" s="58" t="s">
        <v>263</v>
      </c>
      <c r="C370" s="58">
        <v>10</v>
      </c>
      <c r="D370" s="58" t="s">
        <v>260</v>
      </c>
      <c r="E370" s="59" t="s">
        <v>17</v>
      </c>
      <c r="F370" s="60">
        <v>600</v>
      </c>
      <c r="G370" s="61">
        <f>G371</f>
        <v>20100000</v>
      </c>
      <c r="H370" s="61">
        <f t="shared" si="160"/>
        <v>20920000</v>
      </c>
      <c r="I370" s="61">
        <f t="shared" si="160"/>
        <v>21718000</v>
      </c>
    </row>
    <row r="371" spans="1:9" s="13" customFormat="1" ht="22.5" x14ac:dyDescent="0.2">
      <c r="A371" s="57" t="s">
        <v>121</v>
      </c>
      <c r="B371" s="58" t="s">
        <v>263</v>
      </c>
      <c r="C371" s="58">
        <v>10</v>
      </c>
      <c r="D371" s="58" t="s">
        <v>260</v>
      </c>
      <c r="E371" s="59" t="s">
        <v>17</v>
      </c>
      <c r="F371" s="60">
        <v>610</v>
      </c>
      <c r="G371" s="61">
        <v>20100000</v>
      </c>
      <c r="H371" s="61">
        <v>20920000</v>
      </c>
      <c r="I371" s="61">
        <v>21718000</v>
      </c>
    </row>
    <row r="372" spans="1:9" s="9" customFormat="1" ht="63" x14ac:dyDescent="0.2">
      <c r="A372" s="62" t="s">
        <v>208</v>
      </c>
      <c r="B372" s="49" t="s">
        <v>263</v>
      </c>
      <c r="C372" s="49">
        <v>10</v>
      </c>
      <c r="D372" s="49" t="s">
        <v>260</v>
      </c>
      <c r="E372" s="55" t="s">
        <v>209</v>
      </c>
      <c r="F372" s="56"/>
      <c r="G372" s="53">
        <f>G373</f>
        <v>144000</v>
      </c>
      <c r="H372" s="53">
        <f t="shared" ref="H372:I373" si="161">H373</f>
        <v>144000</v>
      </c>
      <c r="I372" s="53">
        <f t="shared" si="161"/>
        <v>144000</v>
      </c>
    </row>
    <row r="373" spans="1:9" s="13" customFormat="1" ht="33.75" x14ac:dyDescent="0.2">
      <c r="A373" s="57" t="s">
        <v>48</v>
      </c>
      <c r="B373" s="58" t="s">
        <v>263</v>
      </c>
      <c r="C373" s="58">
        <v>10</v>
      </c>
      <c r="D373" s="58" t="s">
        <v>260</v>
      </c>
      <c r="E373" s="59" t="s">
        <v>210</v>
      </c>
      <c r="F373" s="60">
        <v>600</v>
      </c>
      <c r="G373" s="61">
        <f>G374</f>
        <v>144000</v>
      </c>
      <c r="H373" s="61">
        <f t="shared" si="161"/>
        <v>144000</v>
      </c>
      <c r="I373" s="61">
        <f t="shared" si="161"/>
        <v>144000</v>
      </c>
    </row>
    <row r="374" spans="1:9" s="13" customFormat="1" ht="22.5" x14ac:dyDescent="0.2">
      <c r="A374" s="57" t="s">
        <v>121</v>
      </c>
      <c r="B374" s="58" t="s">
        <v>263</v>
      </c>
      <c r="C374" s="58">
        <v>10</v>
      </c>
      <c r="D374" s="58" t="s">
        <v>260</v>
      </c>
      <c r="E374" s="59" t="s">
        <v>210</v>
      </c>
      <c r="F374" s="60">
        <v>610</v>
      </c>
      <c r="G374" s="61">
        <v>144000</v>
      </c>
      <c r="H374" s="61">
        <v>144000</v>
      </c>
      <c r="I374" s="61">
        <v>144000</v>
      </c>
    </row>
    <row r="375" spans="1:9" s="9" customFormat="1" ht="63" x14ac:dyDescent="0.2">
      <c r="A375" s="54" t="s">
        <v>211</v>
      </c>
      <c r="B375" s="49" t="s">
        <v>263</v>
      </c>
      <c r="C375" s="49">
        <v>10</v>
      </c>
      <c r="D375" s="49" t="s">
        <v>260</v>
      </c>
      <c r="E375" s="55" t="s">
        <v>212</v>
      </c>
      <c r="F375" s="56"/>
      <c r="G375" s="53">
        <f>G376</f>
        <v>230000</v>
      </c>
      <c r="H375" s="53">
        <f t="shared" ref="H375:I376" si="162">H376</f>
        <v>230000</v>
      </c>
      <c r="I375" s="53">
        <f t="shared" si="162"/>
        <v>0</v>
      </c>
    </row>
    <row r="376" spans="1:9" s="13" customFormat="1" ht="22.5" x14ac:dyDescent="0.2">
      <c r="A376" s="57" t="s">
        <v>20</v>
      </c>
      <c r="B376" s="58" t="s">
        <v>263</v>
      </c>
      <c r="C376" s="58">
        <v>10</v>
      </c>
      <c r="D376" s="58" t="s">
        <v>260</v>
      </c>
      <c r="E376" s="59" t="s">
        <v>212</v>
      </c>
      <c r="F376" s="60">
        <v>800</v>
      </c>
      <c r="G376" s="61">
        <f>G377</f>
        <v>230000</v>
      </c>
      <c r="H376" s="61">
        <f t="shared" si="162"/>
        <v>230000</v>
      </c>
      <c r="I376" s="61">
        <f t="shared" si="162"/>
        <v>0</v>
      </c>
    </row>
    <row r="377" spans="1:9" s="13" customFormat="1" ht="56.25" x14ac:dyDescent="0.2">
      <c r="A377" s="57" t="s">
        <v>87</v>
      </c>
      <c r="B377" s="58" t="s">
        <v>263</v>
      </c>
      <c r="C377" s="58">
        <v>10</v>
      </c>
      <c r="D377" s="58" t="s">
        <v>260</v>
      </c>
      <c r="E377" s="59" t="s">
        <v>212</v>
      </c>
      <c r="F377" s="60">
        <v>810</v>
      </c>
      <c r="G377" s="61">
        <v>230000</v>
      </c>
      <c r="H377" s="61">
        <v>230000</v>
      </c>
      <c r="I377" s="61">
        <v>0</v>
      </c>
    </row>
    <row r="378" spans="1:9" s="9" customFormat="1" ht="11.25" x14ac:dyDescent="0.2">
      <c r="A378" s="54" t="s">
        <v>213</v>
      </c>
      <c r="B378" s="49" t="s">
        <v>263</v>
      </c>
      <c r="C378" s="49">
        <v>11</v>
      </c>
      <c r="D378" s="49"/>
      <c r="E378" s="51"/>
      <c r="F378" s="52"/>
      <c r="G378" s="53">
        <f>G379+G386</f>
        <v>31874600</v>
      </c>
      <c r="H378" s="53">
        <f t="shared" ref="H378:I378" si="163">H379+H386</f>
        <v>16312300</v>
      </c>
      <c r="I378" s="53">
        <f t="shared" si="163"/>
        <v>17111000</v>
      </c>
    </row>
    <row r="379" spans="1:9" s="9" customFormat="1" ht="11.25" x14ac:dyDescent="0.2">
      <c r="A379" s="54" t="s">
        <v>214</v>
      </c>
      <c r="B379" s="49" t="s">
        <v>263</v>
      </c>
      <c r="C379" s="49">
        <v>11</v>
      </c>
      <c r="D379" s="49" t="s">
        <v>254</v>
      </c>
      <c r="E379" s="51"/>
      <c r="F379" s="56"/>
      <c r="G379" s="53">
        <f>G380+G383</f>
        <v>31124600</v>
      </c>
      <c r="H379" s="53">
        <f t="shared" ref="H379:I379" si="164">H380+H383</f>
        <v>16312300</v>
      </c>
      <c r="I379" s="53">
        <f t="shared" si="164"/>
        <v>15111000</v>
      </c>
    </row>
    <row r="380" spans="1:9" s="9" customFormat="1" ht="42" x14ac:dyDescent="0.2">
      <c r="A380" s="54" t="s">
        <v>180</v>
      </c>
      <c r="B380" s="49" t="s">
        <v>263</v>
      </c>
      <c r="C380" s="49">
        <v>11</v>
      </c>
      <c r="D380" s="49" t="s">
        <v>254</v>
      </c>
      <c r="E380" s="55" t="s">
        <v>51</v>
      </c>
      <c r="F380" s="52"/>
      <c r="G380" s="53">
        <f>G381</f>
        <v>31124600</v>
      </c>
      <c r="H380" s="53">
        <f t="shared" ref="H380:I381" si="165">H381</f>
        <v>0</v>
      </c>
      <c r="I380" s="53">
        <f t="shared" si="165"/>
        <v>0</v>
      </c>
    </row>
    <row r="381" spans="1:9" s="13" customFormat="1" ht="33.75" x14ac:dyDescent="0.2">
      <c r="A381" s="57" t="s">
        <v>48</v>
      </c>
      <c r="B381" s="58" t="s">
        <v>263</v>
      </c>
      <c r="C381" s="58">
        <v>11</v>
      </c>
      <c r="D381" s="58" t="s">
        <v>254</v>
      </c>
      <c r="E381" s="59" t="s">
        <v>51</v>
      </c>
      <c r="F381" s="60">
        <v>600</v>
      </c>
      <c r="G381" s="61">
        <f>G382</f>
        <v>31124600</v>
      </c>
      <c r="H381" s="61">
        <f t="shared" si="165"/>
        <v>0</v>
      </c>
      <c r="I381" s="61">
        <f t="shared" si="165"/>
        <v>0</v>
      </c>
    </row>
    <row r="382" spans="1:9" s="13" customFormat="1" ht="22.5" x14ac:dyDescent="0.2">
      <c r="A382" s="57" t="s">
        <v>215</v>
      </c>
      <c r="B382" s="58" t="s">
        <v>263</v>
      </c>
      <c r="C382" s="58">
        <v>11</v>
      </c>
      <c r="D382" s="58" t="s">
        <v>254</v>
      </c>
      <c r="E382" s="59" t="s">
        <v>51</v>
      </c>
      <c r="F382" s="60">
        <v>620</v>
      </c>
      <c r="G382" s="61">
        <v>31124600</v>
      </c>
      <c r="H382" s="61">
        <v>0</v>
      </c>
      <c r="I382" s="61">
        <v>0</v>
      </c>
    </row>
    <row r="383" spans="1:9" s="9" customFormat="1" ht="21.75" x14ac:dyDescent="0.2">
      <c r="A383" s="54" t="s">
        <v>216</v>
      </c>
      <c r="B383" s="49" t="s">
        <v>263</v>
      </c>
      <c r="C383" s="49">
        <v>11</v>
      </c>
      <c r="D383" s="49" t="s">
        <v>254</v>
      </c>
      <c r="E383" s="55" t="s">
        <v>217</v>
      </c>
      <c r="F383" s="56"/>
      <c r="G383" s="53">
        <f>G384</f>
        <v>0</v>
      </c>
      <c r="H383" s="53">
        <f t="shared" ref="H383:I384" si="166">H384</f>
        <v>16312300</v>
      </c>
      <c r="I383" s="53">
        <f t="shared" si="166"/>
        <v>15111000</v>
      </c>
    </row>
    <row r="384" spans="1:9" s="13" customFormat="1" ht="33.75" x14ac:dyDescent="0.2">
      <c r="A384" s="57" t="s">
        <v>48</v>
      </c>
      <c r="B384" s="58" t="s">
        <v>263</v>
      </c>
      <c r="C384" s="58">
        <v>11</v>
      </c>
      <c r="D384" s="58" t="s">
        <v>254</v>
      </c>
      <c r="E384" s="59" t="s">
        <v>217</v>
      </c>
      <c r="F384" s="60">
        <v>600</v>
      </c>
      <c r="G384" s="61">
        <f>G385</f>
        <v>0</v>
      </c>
      <c r="H384" s="61">
        <f t="shared" si="166"/>
        <v>16312300</v>
      </c>
      <c r="I384" s="61">
        <f t="shared" si="166"/>
        <v>15111000</v>
      </c>
    </row>
    <row r="385" spans="1:9" s="13" customFormat="1" ht="22.5" x14ac:dyDescent="0.2">
      <c r="A385" s="57" t="s">
        <v>215</v>
      </c>
      <c r="B385" s="58" t="s">
        <v>263</v>
      </c>
      <c r="C385" s="58">
        <v>11</v>
      </c>
      <c r="D385" s="58" t="s">
        <v>254</v>
      </c>
      <c r="E385" s="59" t="s">
        <v>217</v>
      </c>
      <c r="F385" s="60">
        <v>620</v>
      </c>
      <c r="G385" s="61">
        <v>0</v>
      </c>
      <c r="H385" s="61">
        <v>16312300</v>
      </c>
      <c r="I385" s="61">
        <v>15111000</v>
      </c>
    </row>
    <row r="386" spans="1:9" s="9" customFormat="1" ht="11.25" x14ac:dyDescent="0.2">
      <c r="A386" s="54" t="s">
        <v>218</v>
      </c>
      <c r="B386" s="49" t="s">
        <v>263</v>
      </c>
      <c r="C386" s="49">
        <v>11</v>
      </c>
      <c r="D386" s="49" t="s">
        <v>255</v>
      </c>
      <c r="E386" s="51"/>
      <c r="F386" s="52"/>
      <c r="G386" s="53">
        <f>G387+G390</f>
        <v>750000</v>
      </c>
      <c r="H386" s="53">
        <f t="shared" ref="H386:I386" si="167">H387+H390</f>
        <v>0</v>
      </c>
      <c r="I386" s="53">
        <f t="shared" si="167"/>
        <v>2000000</v>
      </c>
    </row>
    <row r="387" spans="1:9" s="9" customFormat="1" ht="52.5" x14ac:dyDescent="0.2">
      <c r="A387" s="54" t="s">
        <v>219</v>
      </c>
      <c r="B387" s="49" t="s">
        <v>263</v>
      </c>
      <c r="C387" s="49">
        <v>11</v>
      </c>
      <c r="D387" s="49" t="s">
        <v>255</v>
      </c>
      <c r="E387" s="55" t="s">
        <v>220</v>
      </c>
      <c r="F387" s="52"/>
      <c r="G387" s="53">
        <f>G388</f>
        <v>0</v>
      </c>
      <c r="H387" s="53">
        <f t="shared" ref="H387:I388" si="168">H388</f>
        <v>0</v>
      </c>
      <c r="I387" s="53">
        <f t="shared" si="168"/>
        <v>2000000</v>
      </c>
    </row>
    <row r="388" spans="1:9" s="13" customFormat="1" ht="33.75" x14ac:dyDescent="0.2">
      <c r="A388" s="57" t="s">
        <v>48</v>
      </c>
      <c r="B388" s="58" t="s">
        <v>263</v>
      </c>
      <c r="C388" s="58">
        <v>11</v>
      </c>
      <c r="D388" s="58" t="s">
        <v>255</v>
      </c>
      <c r="E388" s="59" t="s">
        <v>220</v>
      </c>
      <c r="F388" s="60">
        <v>600</v>
      </c>
      <c r="G388" s="61">
        <f>G389</f>
        <v>0</v>
      </c>
      <c r="H388" s="61">
        <f t="shared" si="168"/>
        <v>0</v>
      </c>
      <c r="I388" s="61">
        <f t="shared" si="168"/>
        <v>2000000</v>
      </c>
    </row>
    <row r="389" spans="1:9" s="13" customFormat="1" ht="22.5" x14ac:dyDescent="0.2">
      <c r="A389" s="57" t="s">
        <v>171</v>
      </c>
      <c r="B389" s="58" t="s">
        <v>263</v>
      </c>
      <c r="C389" s="58">
        <v>11</v>
      </c>
      <c r="D389" s="58" t="s">
        <v>255</v>
      </c>
      <c r="E389" s="59" t="s">
        <v>220</v>
      </c>
      <c r="F389" s="60">
        <v>620</v>
      </c>
      <c r="G389" s="61">
        <v>0</v>
      </c>
      <c r="H389" s="61">
        <v>0</v>
      </c>
      <c r="I389" s="61">
        <v>2000000</v>
      </c>
    </row>
    <row r="390" spans="1:9" s="9" customFormat="1" ht="42" x14ac:dyDescent="0.2">
      <c r="A390" s="54" t="s">
        <v>221</v>
      </c>
      <c r="B390" s="49" t="s">
        <v>263</v>
      </c>
      <c r="C390" s="49">
        <v>11</v>
      </c>
      <c r="D390" s="49" t="s">
        <v>255</v>
      </c>
      <c r="E390" s="55" t="s">
        <v>222</v>
      </c>
      <c r="F390" s="56"/>
      <c r="G390" s="53">
        <f>G391</f>
        <v>750000</v>
      </c>
      <c r="H390" s="53">
        <f t="shared" ref="H390:I391" si="169">H391</f>
        <v>0</v>
      </c>
      <c r="I390" s="53">
        <f t="shared" si="169"/>
        <v>0</v>
      </c>
    </row>
    <row r="391" spans="1:9" s="13" customFormat="1" ht="33.75" x14ac:dyDescent="0.2">
      <c r="A391" s="57" t="s">
        <v>48</v>
      </c>
      <c r="B391" s="58" t="s">
        <v>263</v>
      </c>
      <c r="C391" s="58">
        <v>11</v>
      </c>
      <c r="D391" s="58" t="s">
        <v>255</v>
      </c>
      <c r="E391" s="59" t="s">
        <v>222</v>
      </c>
      <c r="F391" s="60">
        <v>600</v>
      </c>
      <c r="G391" s="61">
        <f>G392</f>
        <v>750000</v>
      </c>
      <c r="H391" s="61">
        <f t="shared" si="169"/>
        <v>0</v>
      </c>
      <c r="I391" s="61">
        <f t="shared" si="169"/>
        <v>0</v>
      </c>
    </row>
    <row r="392" spans="1:9" s="13" customFormat="1" ht="22.5" x14ac:dyDescent="0.2">
      <c r="A392" s="57" t="s">
        <v>215</v>
      </c>
      <c r="B392" s="58" t="s">
        <v>263</v>
      </c>
      <c r="C392" s="58">
        <v>11</v>
      </c>
      <c r="D392" s="58" t="s">
        <v>255</v>
      </c>
      <c r="E392" s="59" t="s">
        <v>222</v>
      </c>
      <c r="F392" s="60">
        <v>620</v>
      </c>
      <c r="G392" s="61">
        <v>750000</v>
      </c>
      <c r="H392" s="61">
        <v>0</v>
      </c>
      <c r="I392" s="61">
        <v>0</v>
      </c>
    </row>
    <row r="393" spans="1:9" s="9" customFormat="1" ht="21" x14ac:dyDescent="0.2">
      <c r="A393" s="54" t="s">
        <v>223</v>
      </c>
      <c r="B393" s="49" t="s">
        <v>263</v>
      </c>
      <c r="C393" s="49">
        <v>13</v>
      </c>
      <c r="D393" s="49"/>
      <c r="E393" s="55"/>
      <c r="F393" s="56"/>
      <c r="G393" s="53">
        <f>G394</f>
        <v>200000</v>
      </c>
      <c r="H393" s="53">
        <f t="shared" ref="H393:I396" si="170">H394</f>
        <v>200000</v>
      </c>
      <c r="I393" s="53">
        <f t="shared" si="170"/>
        <v>200000</v>
      </c>
    </row>
    <row r="394" spans="1:9" s="9" customFormat="1" ht="21" x14ac:dyDescent="0.2">
      <c r="A394" s="54" t="s">
        <v>224</v>
      </c>
      <c r="B394" s="49" t="s">
        <v>263</v>
      </c>
      <c r="C394" s="49">
        <v>13</v>
      </c>
      <c r="D394" s="49" t="s">
        <v>254</v>
      </c>
      <c r="E394" s="55"/>
      <c r="F394" s="56"/>
      <c r="G394" s="53">
        <f>G395</f>
        <v>200000</v>
      </c>
      <c r="H394" s="53">
        <f t="shared" si="170"/>
        <v>200000</v>
      </c>
      <c r="I394" s="53">
        <f t="shared" si="170"/>
        <v>200000</v>
      </c>
    </row>
    <row r="395" spans="1:9" s="9" customFormat="1" ht="21.75" x14ac:dyDescent="0.2">
      <c r="A395" s="54" t="s">
        <v>225</v>
      </c>
      <c r="B395" s="49" t="s">
        <v>263</v>
      </c>
      <c r="C395" s="49">
        <v>13</v>
      </c>
      <c r="D395" s="49" t="s">
        <v>254</v>
      </c>
      <c r="E395" s="55" t="s">
        <v>226</v>
      </c>
      <c r="F395" s="56"/>
      <c r="G395" s="53">
        <f>G396</f>
        <v>200000</v>
      </c>
      <c r="H395" s="53">
        <f t="shared" si="170"/>
        <v>200000</v>
      </c>
      <c r="I395" s="53">
        <f t="shared" si="170"/>
        <v>200000</v>
      </c>
    </row>
    <row r="396" spans="1:9" s="13" customFormat="1" ht="22.5" x14ac:dyDescent="0.2">
      <c r="A396" s="57" t="s">
        <v>227</v>
      </c>
      <c r="B396" s="58" t="s">
        <v>263</v>
      </c>
      <c r="C396" s="58">
        <v>13</v>
      </c>
      <c r="D396" s="58" t="s">
        <v>254</v>
      </c>
      <c r="E396" s="59" t="s">
        <v>226</v>
      </c>
      <c r="F396" s="60">
        <v>700</v>
      </c>
      <c r="G396" s="61">
        <f>G397</f>
        <v>200000</v>
      </c>
      <c r="H396" s="61">
        <f t="shared" si="170"/>
        <v>200000</v>
      </c>
      <c r="I396" s="61">
        <f t="shared" si="170"/>
        <v>200000</v>
      </c>
    </row>
    <row r="397" spans="1:9" s="13" customFormat="1" ht="22.5" x14ac:dyDescent="0.2">
      <c r="A397" s="57" t="s">
        <v>228</v>
      </c>
      <c r="B397" s="58" t="s">
        <v>263</v>
      </c>
      <c r="C397" s="58">
        <v>13</v>
      </c>
      <c r="D397" s="58" t="s">
        <v>254</v>
      </c>
      <c r="E397" s="59" t="s">
        <v>226</v>
      </c>
      <c r="F397" s="60">
        <v>730</v>
      </c>
      <c r="G397" s="61">
        <v>200000</v>
      </c>
      <c r="H397" s="61">
        <v>200000</v>
      </c>
      <c r="I397" s="61">
        <v>200000</v>
      </c>
    </row>
    <row r="398" spans="1:9" s="9" customFormat="1" ht="31.5" x14ac:dyDescent="0.2">
      <c r="A398" s="67" t="s">
        <v>229</v>
      </c>
      <c r="B398" s="49" t="s">
        <v>263</v>
      </c>
      <c r="C398" s="49">
        <v>14</v>
      </c>
      <c r="D398" s="49"/>
      <c r="E398" s="51"/>
      <c r="F398" s="56"/>
      <c r="G398" s="53">
        <f>G399+G403</f>
        <v>165933500</v>
      </c>
      <c r="H398" s="53">
        <f t="shared" ref="H398:I398" si="171">H399+H403</f>
        <v>68823400</v>
      </c>
      <c r="I398" s="53">
        <f t="shared" si="171"/>
        <v>65040300</v>
      </c>
    </row>
    <row r="399" spans="1:9" s="9" customFormat="1" ht="31.5" x14ac:dyDescent="0.2">
      <c r="A399" s="54" t="s">
        <v>230</v>
      </c>
      <c r="B399" s="49" t="s">
        <v>263</v>
      </c>
      <c r="C399" s="49">
        <v>14</v>
      </c>
      <c r="D399" s="49" t="s">
        <v>254</v>
      </c>
      <c r="E399" s="51"/>
      <c r="F399" s="56"/>
      <c r="G399" s="53">
        <f>G400</f>
        <v>85565700</v>
      </c>
      <c r="H399" s="53">
        <f t="shared" ref="H399:I401" si="172">H400</f>
        <v>68823400</v>
      </c>
      <c r="I399" s="53">
        <f t="shared" si="172"/>
        <v>65040300</v>
      </c>
    </row>
    <row r="400" spans="1:9" s="9" customFormat="1" ht="52.5" x14ac:dyDescent="0.2">
      <c r="A400" s="54" t="s">
        <v>231</v>
      </c>
      <c r="B400" s="49" t="s">
        <v>263</v>
      </c>
      <c r="C400" s="49">
        <v>14</v>
      </c>
      <c r="D400" s="49" t="s">
        <v>254</v>
      </c>
      <c r="E400" s="55" t="s">
        <v>232</v>
      </c>
      <c r="F400" s="56"/>
      <c r="G400" s="53">
        <f>G401</f>
        <v>85565700</v>
      </c>
      <c r="H400" s="53">
        <f t="shared" si="172"/>
        <v>68823400</v>
      </c>
      <c r="I400" s="53">
        <f t="shared" si="172"/>
        <v>65040300</v>
      </c>
    </row>
    <row r="401" spans="1:9" s="13" customFormat="1" ht="22.5" x14ac:dyDescent="0.2">
      <c r="A401" s="57" t="s">
        <v>24</v>
      </c>
      <c r="B401" s="58" t="s">
        <v>263</v>
      </c>
      <c r="C401" s="58">
        <v>14</v>
      </c>
      <c r="D401" s="58" t="s">
        <v>254</v>
      </c>
      <c r="E401" s="59" t="s">
        <v>232</v>
      </c>
      <c r="F401" s="60">
        <v>500</v>
      </c>
      <c r="G401" s="61">
        <f>G402</f>
        <v>85565700</v>
      </c>
      <c r="H401" s="61">
        <f t="shared" si="172"/>
        <v>68823400</v>
      </c>
      <c r="I401" s="61">
        <f t="shared" si="172"/>
        <v>65040300</v>
      </c>
    </row>
    <row r="402" spans="1:9" s="13" customFormat="1" ht="22.5" x14ac:dyDescent="0.2">
      <c r="A402" s="57" t="s">
        <v>233</v>
      </c>
      <c r="B402" s="58" t="s">
        <v>263</v>
      </c>
      <c r="C402" s="58">
        <v>14</v>
      </c>
      <c r="D402" s="58" t="s">
        <v>254</v>
      </c>
      <c r="E402" s="59" t="s">
        <v>232</v>
      </c>
      <c r="F402" s="60">
        <v>510</v>
      </c>
      <c r="G402" s="61">
        <v>85565700</v>
      </c>
      <c r="H402" s="61">
        <v>68823400</v>
      </c>
      <c r="I402" s="61">
        <v>65040300</v>
      </c>
    </row>
    <row r="403" spans="1:9" s="9" customFormat="1" ht="11.25" x14ac:dyDescent="0.2">
      <c r="A403" s="54" t="s">
        <v>234</v>
      </c>
      <c r="B403" s="49" t="s">
        <v>263</v>
      </c>
      <c r="C403" s="49">
        <v>14</v>
      </c>
      <c r="D403" s="49" t="s">
        <v>256</v>
      </c>
      <c r="E403" s="55"/>
      <c r="F403" s="56"/>
      <c r="G403" s="53">
        <f>G404+G407</f>
        <v>80367800</v>
      </c>
      <c r="H403" s="53">
        <f t="shared" ref="H403:I403" si="173">H404+H407</f>
        <v>0</v>
      </c>
      <c r="I403" s="53">
        <f t="shared" si="173"/>
        <v>0</v>
      </c>
    </row>
    <row r="404" spans="1:9" s="9" customFormat="1" ht="42" x14ac:dyDescent="0.2">
      <c r="A404" s="54" t="s">
        <v>180</v>
      </c>
      <c r="B404" s="49" t="s">
        <v>263</v>
      </c>
      <c r="C404" s="49">
        <v>14</v>
      </c>
      <c r="D404" s="49" t="s">
        <v>256</v>
      </c>
      <c r="E404" s="55" t="s">
        <v>51</v>
      </c>
      <c r="F404" s="56"/>
      <c r="G404" s="53">
        <f>G405</f>
        <v>76867800</v>
      </c>
      <c r="H404" s="61">
        <f>H405</f>
        <v>0</v>
      </c>
      <c r="I404" s="53">
        <v>0</v>
      </c>
    </row>
    <row r="405" spans="1:9" s="13" customFormat="1" ht="22.5" x14ac:dyDescent="0.2">
      <c r="A405" s="57" t="s">
        <v>24</v>
      </c>
      <c r="B405" s="58" t="s">
        <v>263</v>
      </c>
      <c r="C405" s="58">
        <v>14</v>
      </c>
      <c r="D405" s="58" t="s">
        <v>256</v>
      </c>
      <c r="E405" s="59" t="s">
        <v>51</v>
      </c>
      <c r="F405" s="60">
        <v>500</v>
      </c>
      <c r="G405" s="61">
        <f>G406</f>
        <v>76867800</v>
      </c>
      <c r="H405" s="61">
        <v>0</v>
      </c>
      <c r="I405" s="61">
        <v>0</v>
      </c>
    </row>
    <row r="406" spans="1:9" s="13" customFormat="1" ht="22.5" x14ac:dyDescent="0.2">
      <c r="A406" s="57" t="s">
        <v>83</v>
      </c>
      <c r="B406" s="58" t="s">
        <v>263</v>
      </c>
      <c r="C406" s="58">
        <v>14</v>
      </c>
      <c r="D406" s="58" t="s">
        <v>256</v>
      </c>
      <c r="E406" s="59" t="s">
        <v>51</v>
      </c>
      <c r="F406" s="60">
        <v>520</v>
      </c>
      <c r="G406" s="61">
        <v>76867800</v>
      </c>
      <c r="H406" s="61">
        <v>0</v>
      </c>
      <c r="I406" s="61">
        <v>0</v>
      </c>
    </row>
    <row r="407" spans="1:9" s="9" customFormat="1" ht="21.75" x14ac:dyDescent="0.2">
      <c r="A407" s="54" t="s">
        <v>235</v>
      </c>
      <c r="B407" s="49" t="s">
        <v>263</v>
      </c>
      <c r="C407" s="49">
        <v>14</v>
      </c>
      <c r="D407" s="49" t="s">
        <v>256</v>
      </c>
      <c r="E407" s="55" t="s">
        <v>236</v>
      </c>
      <c r="F407" s="56"/>
      <c r="G407" s="53">
        <f>G408</f>
        <v>3500000</v>
      </c>
      <c r="H407" s="53">
        <f t="shared" ref="H407:I408" si="174">H408</f>
        <v>0</v>
      </c>
      <c r="I407" s="53">
        <f t="shared" si="174"/>
        <v>0</v>
      </c>
    </row>
    <row r="408" spans="1:9" s="13" customFormat="1" ht="22.5" x14ac:dyDescent="0.2">
      <c r="A408" s="57" t="s">
        <v>24</v>
      </c>
      <c r="B408" s="58" t="s">
        <v>263</v>
      </c>
      <c r="C408" s="58">
        <v>14</v>
      </c>
      <c r="D408" s="58" t="s">
        <v>256</v>
      </c>
      <c r="E408" s="59" t="s">
        <v>236</v>
      </c>
      <c r="F408" s="60">
        <v>500</v>
      </c>
      <c r="G408" s="61">
        <f>G409</f>
        <v>3500000</v>
      </c>
      <c r="H408" s="61">
        <f t="shared" si="174"/>
        <v>0</v>
      </c>
      <c r="I408" s="61">
        <f t="shared" si="174"/>
        <v>0</v>
      </c>
    </row>
    <row r="409" spans="1:9" s="13" customFormat="1" ht="22.5" x14ac:dyDescent="0.2">
      <c r="A409" s="57" t="s">
        <v>80</v>
      </c>
      <c r="B409" s="58" t="s">
        <v>263</v>
      </c>
      <c r="C409" s="58">
        <v>14</v>
      </c>
      <c r="D409" s="58" t="s">
        <v>256</v>
      </c>
      <c r="E409" s="59" t="s">
        <v>236</v>
      </c>
      <c r="F409" s="60">
        <v>540</v>
      </c>
      <c r="G409" s="61">
        <v>3500000</v>
      </c>
      <c r="H409" s="61">
        <v>0</v>
      </c>
      <c r="I409" s="61">
        <v>0</v>
      </c>
    </row>
    <row r="410" spans="1:9" s="9" customFormat="1" ht="11.25" x14ac:dyDescent="0.2">
      <c r="A410" s="54" t="s">
        <v>237</v>
      </c>
      <c r="B410" s="49" t="s">
        <v>263</v>
      </c>
      <c r="C410" s="49">
        <v>99</v>
      </c>
      <c r="D410" s="49">
        <v>99</v>
      </c>
      <c r="E410" s="55"/>
      <c r="F410" s="56"/>
      <c r="G410" s="53">
        <f>G411</f>
        <v>0</v>
      </c>
      <c r="H410" s="53">
        <f t="shared" ref="H410:I413" si="175">H411</f>
        <v>9200000</v>
      </c>
      <c r="I410" s="53">
        <f t="shared" si="175"/>
        <v>21737200</v>
      </c>
    </row>
    <row r="411" spans="1:9" s="9" customFormat="1" ht="11.25" x14ac:dyDescent="0.2">
      <c r="A411" s="54" t="s">
        <v>237</v>
      </c>
      <c r="B411" s="49" t="s">
        <v>263</v>
      </c>
      <c r="C411" s="49">
        <v>99</v>
      </c>
      <c r="D411" s="49">
        <v>99</v>
      </c>
      <c r="E411" s="55"/>
      <c r="F411" s="56"/>
      <c r="G411" s="53">
        <f>G412</f>
        <v>0</v>
      </c>
      <c r="H411" s="53">
        <f t="shared" si="175"/>
        <v>9200000</v>
      </c>
      <c r="I411" s="53">
        <f t="shared" si="175"/>
        <v>21737200</v>
      </c>
    </row>
    <row r="412" spans="1:9" s="9" customFormat="1" ht="21.75" x14ac:dyDescent="0.2">
      <c r="A412" s="54" t="s">
        <v>237</v>
      </c>
      <c r="B412" s="49" t="s">
        <v>263</v>
      </c>
      <c r="C412" s="49">
        <v>99</v>
      </c>
      <c r="D412" s="49">
        <v>99</v>
      </c>
      <c r="E412" s="55" t="s">
        <v>238</v>
      </c>
      <c r="F412" s="56"/>
      <c r="G412" s="53">
        <f>G413</f>
        <v>0</v>
      </c>
      <c r="H412" s="53">
        <f t="shared" si="175"/>
        <v>9200000</v>
      </c>
      <c r="I412" s="53">
        <f t="shared" si="175"/>
        <v>21737200</v>
      </c>
    </row>
    <row r="413" spans="1:9" s="13" customFormat="1" ht="22.5" x14ac:dyDescent="0.2">
      <c r="A413" s="57" t="s">
        <v>237</v>
      </c>
      <c r="B413" s="58" t="s">
        <v>263</v>
      </c>
      <c r="C413" s="58">
        <v>99</v>
      </c>
      <c r="D413" s="58">
        <v>99</v>
      </c>
      <c r="E413" s="59" t="s">
        <v>238</v>
      </c>
      <c r="F413" s="60">
        <v>900</v>
      </c>
      <c r="G413" s="61">
        <f>G414</f>
        <v>0</v>
      </c>
      <c r="H413" s="61">
        <f t="shared" si="175"/>
        <v>9200000</v>
      </c>
      <c r="I413" s="61">
        <f t="shared" si="175"/>
        <v>21737200</v>
      </c>
    </row>
    <row r="414" spans="1:9" s="13" customFormat="1" ht="22.5" x14ac:dyDescent="0.2">
      <c r="A414" s="57" t="s">
        <v>237</v>
      </c>
      <c r="B414" s="58" t="s">
        <v>263</v>
      </c>
      <c r="C414" s="58">
        <v>99</v>
      </c>
      <c r="D414" s="58">
        <v>99</v>
      </c>
      <c r="E414" s="59" t="s">
        <v>238</v>
      </c>
      <c r="F414" s="60">
        <v>990</v>
      </c>
      <c r="G414" s="61">
        <v>0</v>
      </c>
      <c r="H414" s="61">
        <v>9200000</v>
      </c>
      <c r="I414" s="61">
        <v>21737200</v>
      </c>
    </row>
    <row r="415" spans="1:9" s="13" customFormat="1" ht="11.25" x14ac:dyDescent="0.2">
      <c r="A415" s="37" t="s">
        <v>269</v>
      </c>
      <c r="B415" s="35" t="s">
        <v>264</v>
      </c>
      <c r="C415" s="41"/>
      <c r="D415" s="41"/>
      <c r="E415" s="42"/>
      <c r="F415" s="43"/>
      <c r="G415" s="36">
        <v>3714900</v>
      </c>
      <c r="H415" s="36">
        <v>2142600</v>
      </c>
      <c r="I415" s="36">
        <v>2142600</v>
      </c>
    </row>
    <row r="416" spans="1:9" s="9" customFormat="1" ht="11.25" x14ac:dyDescent="0.2">
      <c r="A416" s="37" t="s">
        <v>2</v>
      </c>
      <c r="B416" s="35" t="s">
        <v>264</v>
      </c>
      <c r="C416" s="35" t="s">
        <v>254</v>
      </c>
      <c r="D416" s="35"/>
      <c r="E416" s="38"/>
      <c r="F416" s="39"/>
      <c r="G416" s="36">
        <v>3714900</v>
      </c>
      <c r="H416" s="36">
        <v>2142600</v>
      </c>
      <c r="I416" s="36">
        <v>2142600</v>
      </c>
    </row>
    <row r="417" spans="1:9" s="9" customFormat="1" ht="52.5" x14ac:dyDescent="0.2">
      <c r="A417" s="37" t="s">
        <v>239</v>
      </c>
      <c r="B417" s="35" t="s">
        <v>264</v>
      </c>
      <c r="C417" s="35" t="s">
        <v>254</v>
      </c>
      <c r="D417" s="35" t="s">
        <v>256</v>
      </c>
      <c r="E417" s="38"/>
      <c r="F417" s="39"/>
      <c r="G417" s="36">
        <v>3714900</v>
      </c>
      <c r="H417" s="36">
        <v>2142600</v>
      </c>
      <c r="I417" s="36">
        <v>2142600</v>
      </c>
    </row>
    <row r="418" spans="1:9" s="9" customFormat="1" ht="31.5" x14ac:dyDescent="0.2">
      <c r="A418" s="37" t="s">
        <v>240</v>
      </c>
      <c r="B418" s="35" t="s">
        <v>264</v>
      </c>
      <c r="C418" s="35" t="s">
        <v>254</v>
      </c>
      <c r="D418" s="35" t="s">
        <v>256</v>
      </c>
      <c r="E418" s="38" t="s">
        <v>241</v>
      </c>
      <c r="F418" s="39"/>
      <c r="G418" s="36">
        <v>1572400</v>
      </c>
      <c r="H418" s="36">
        <v>1071300</v>
      </c>
      <c r="I418" s="36">
        <v>1071300</v>
      </c>
    </row>
    <row r="419" spans="1:9" s="13" customFormat="1" ht="67.5" x14ac:dyDescent="0.2">
      <c r="A419" s="40" t="s">
        <v>6</v>
      </c>
      <c r="B419" s="41" t="s">
        <v>264</v>
      </c>
      <c r="C419" s="41" t="s">
        <v>254</v>
      </c>
      <c r="D419" s="41" t="s">
        <v>256</v>
      </c>
      <c r="E419" s="42" t="s">
        <v>241</v>
      </c>
      <c r="F419" s="43">
        <v>100</v>
      </c>
      <c r="G419" s="44">
        <v>1572400</v>
      </c>
      <c r="H419" s="44">
        <v>1071300</v>
      </c>
      <c r="I419" s="44">
        <v>1071300</v>
      </c>
    </row>
    <row r="420" spans="1:9" s="13" customFormat="1" ht="22.5" x14ac:dyDescent="0.2">
      <c r="A420" s="40" t="s">
        <v>12</v>
      </c>
      <c r="B420" s="41" t="s">
        <v>264</v>
      </c>
      <c r="C420" s="41" t="s">
        <v>254</v>
      </c>
      <c r="D420" s="41" t="s">
        <v>256</v>
      </c>
      <c r="E420" s="42" t="s">
        <v>241</v>
      </c>
      <c r="F420" s="43">
        <v>120</v>
      </c>
      <c r="G420" s="44">
        <v>1572400</v>
      </c>
      <c r="H420" s="44">
        <v>1071300</v>
      </c>
      <c r="I420" s="44">
        <v>1071300</v>
      </c>
    </row>
    <row r="421" spans="1:9" s="9" customFormat="1" ht="21.75" x14ac:dyDescent="0.2">
      <c r="A421" s="37" t="s">
        <v>242</v>
      </c>
      <c r="B421" s="35" t="s">
        <v>264</v>
      </c>
      <c r="C421" s="35" t="s">
        <v>254</v>
      </c>
      <c r="D421" s="35" t="s">
        <v>256</v>
      </c>
      <c r="E421" s="38" t="s">
        <v>243</v>
      </c>
      <c r="F421" s="39"/>
      <c r="G421" s="36">
        <v>2142500</v>
      </c>
      <c r="H421" s="36">
        <v>1071300</v>
      </c>
      <c r="I421" s="36">
        <v>1071300</v>
      </c>
    </row>
    <row r="422" spans="1:9" s="13" customFormat="1" ht="67.5" x14ac:dyDescent="0.2">
      <c r="A422" s="40" t="s">
        <v>6</v>
      </c>
      <c r="B422" s="41" t="s">
        <v>264</v>
      </c>
      <c r="C422" s="41" t="s">
        <v>254</v>
      </c>
      <c r="D422" s="41" t="s">
        <v>256</v>
      </c>
      <c r="E422" s="42" t="s">
        <v>243</v>
      </c>
      <c r="F422" s="43">
        <v>100</v>
      </c>
      <c r="G422" s="44">
        <v>1568400</v>
      </c>
      <c r="H422" s="44">
        <v>784200</v>
      </c>
      <c r="I422" s="44">
        <v>784200</v>
      </c>
    </row>
    <row r="423" spans="1:9" s="13" customFormat="1" ht="22.5" x14ac:dyDescent="0.2">
      <c r="A423" s="40" t="s">
        <v>12</v>
      </c>
      <c r="B423" s="41" t="s">
        <v>264</v>
      </c>
      <c r="C423" s="41" t="s">
        <v>254</v>
      </c>
      <c r="D423" s="41" t="s">
        <v>256</v>
      </c>
      <c r="E423" s="42" t="s">
        <v>243</v>
      </c>
      <c r="F423" s="43">
        <v>120</v>
      </c>
      <c r="G423" s="44">
        <v>1568400</v>
      </c>
      <c r="H423" s="44">
        <v>784200</v>
      </c>
      <c r="I423" s="44">
        <v>784200</v>
      </c>
    </row>
    <row r="424" spans="1:9" s="13" customFormat="1" ht="22.5" x14ac:dyDescent="0.2">
      <c r="A424" s="40" t="s">
        <v>14</v>
      </c>
      <c r="B424" s="41" t="s">
        <v>264</v>
      </c>
      <c r="C424" s="41" t="s">
        <v>254</v>
      </c>
      <c r="D424" s="41" t="s">
        <v>256</v>
      </c>
      <c r="E424" s="42" t="s">
        <v>243</v>
      </c>
      <c r="F424" s="43">
        <v>200</v>
      </c>
      <c r="G424" s="44">
        <v>560900</v>
      </c>
      <c r="H424" s="44">
        <v>280500</v>
      </c>
      <c r="I424" s="44">
        <v>280500</v>
      </c>
    </row>
    <row r="425" spans="1:9" s="13" customFormat="1" ht="22.5" x14ac:dyDescent="0.2">
      <c r="A425" s="40" t="s">
        <v>15</v>
      </c>
      <c r="B425" s="41" t="s">
        <v>264</v>
      </c>
      <c r="C425" s="41" t="s">
        <v>254</v>
      </c>
      <c r="D425" s="41" t="s">
        <v>256</v>
      </c>
      <c r="E425" s="42" t="s">
        <v>243</v>
      </c>
      <c r="F425" s="43">
        <v>240</v>
      </c>
      <c r="G425" s="44">
        <v>560900</v>
      </c>
      <c r="H425" s="44">
        <v>280500</v>
      </c>
      <c r="I425" s="44">
        <v>280500</v>
      </c>
    </row>
    <row r="426" spans="1:9" s="13" customFormat="1" ht="22.5" x14ac:dyDescent="0.2">
      <c r="A426" s="40" t="s">
        <v>20</v>
      </c>
      <c r="B426" s="41" t="s">
        <v>264</v>
      </c>
      <c r="C426" s="41" t="s">
        <v>254</v>
      </c>
      <c r="D426" s="41" t="s">
        <v>256</v>
      </c>
      <c r="E426" s="42" t="s">
        <v>243</v>
      </c>
      <c r="F426" s="43">
        <v>800</v>
      </c>
      <c r="G426" s="44">
        <v>13200</v>
      </c>
      <c r="H426" s="44">
        <v>6600</v>
      </c>
      <c r="I426" s="44">
        <v>6600</v>
      </c>
    </row>
    <row r="427" spans="1:9" s="13" customFormat="1" ht="22.5" x14ac:dyDescent="0.2">
      <c r="A427" s="40" t="s">
        <v>21</v>
      </c>
      <c r="B427" s="41" t="s">
        <v>264</v>
      </c>
      <c r="C427" s="41" t="s">
        <v>254</v>
      </c>
      <c r="D427" s="41" t="s">
        <v>256</v>
      </c>
      <c r="E427" s="42" t="s">
        <v>243</v>
      </c>
      <c r="F427" s="43">
        <v>850</v>
      </c>
      <c r="G427" s="44">
        <v>13200</v>
      </c>
      <c r="H427" s="44">
        <v>6600</v>
      </c>
      <c r="I427" s="44">
        <v>6600</v>
      </c>
    </row>
    <row r="428" spans="1:9" s="13" customFormat="1" ht="5.25" customHeight="1" x14ac:dyDescent="0.2">
      <c r="A428" s="1"/>
      <c r="B428" s="10"/>
      <c r="C428" s="10"/>
      <c r="D428" s="10"/>
      <c r="E428" s="11"/>
      <c r="F428" s="32"/>
      <c r="G428" s="12"/>
      <c r="H428" s="12"/>
      <c r="I428" s="12"/>
    </row>
    <row r="429" spans="1:9" x14ac:dyDescent="0.25">
      <c r="A429" s="75" t="s">
        <v>268</v>
      </c>
      <c r="B429" s="76"/>
      <c r="C429" s="76"/>
      <c r="D429" s="76"/>
      <c r="E429" s="76"/>
      <c r="F429" s="77"/>
      <c r="G429" s="8">
        <v>1590849797</v>
      </c>
      <c r="H429" s="8">
        <v>1182987900</v>
      </c>
      <c r="I429" s="8">
        <v>1513649500</v>
      </c>
    </row>
  </sheetData>
  <mergeCells count="14">
    <mergeCell ref="A429:F429"/>
    <mergeCell ref="G9:I9"/>
    <mergeCell ref="A18:I18"/>
    <mergeCell ref="G11:I11"/>
    <mergeCell ref="A13:I14"/>
    <mergeCell ref="A21:A22"/>
    <mergeCell ref="B21:F21"/>
    <mergeCell ref="G21:I21"/>
    <mergeCell ref="A19:I20"/>
    <mergeCell ref="A12:I12"/>
    <mergeCell ref="A15:I15"/>
    <mergeCell ref="A17:I17"/>
    <mergeCell ref="A16:G16"/>
    <mergeCell ref="A11:F11"/>
  </mergeCells>
  <pageMargins left="0.70866141732283472" right="0.70866141732283472" top="0.74803149606299213" bottom="0.74803149606299213" header="0.31496062992125984" footer="0.31496062992125984"/>
  <pageSetup fitToHeight="0" orientation="landscape" r:id="rId1"/>
  <headerFooter>
    <oddHeader>Страница 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2020-05-28T05:24:10Z</dcterms:modified>
</cp:coreProperties>
</file>